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LRCP\TENDER 7\TENDER 7 DEL 3\ПРЕДМЕР ПРЕСМЕТКА\"/>
    </mc:Choice>
  </mc:AlternateContent>
  <bookViews>
    <workbookView xWindow="0" yWindow="0" windowWidth="28800" windowHeight="11865" activeTab="5"/>
  </bookViews>
  <sheets>
    <sheet name="Општина Аеродром" sheetId="2" r:id="rId1"/>
    <sheet name="Општина Кисела Вода" sheetId="5" r:id="rId2"/>
    <sheet name="Општина Чучер Сандево" sheetId="4" r:id="rId3"/>
    <sheet name="Општина Бутел" sheetId="6" r:id="rId4"/>
    <sheet name="Град Скопје " sheetId="7" r:id="rId5"/>
    <sheet name="Тендер7-Дел2-Рекапитулар" sheetId="3" r:id="rId6"/>
  </sheets>
  <externalReferences>
    <externalReference r:id="rId7"/>
    <externalReference r:id="rId8"/>
  </externalReferences>
  <definedNames>
    <definedName name="bazag2" localSheetId="4">[1]Baza!$B$1:$D$82</definedName>
    <definedName name="bazag2">[2]Baza!$B$1:$D$82</definedName>
    <definedName name="_xlnm.Print_Area" localSheetId="4">'Град Скопје '!$A$1:$H$174</definedName>
    <definedName name="_xlnm.Print_Area" localSheetId="0">'Општина Аеродром'!$A$1:$H$102</definedName>
    <definedName name="_xlnm.Print_Area" localSheetId="3">'Општина Бутел'!$A$1:$H$246</definedName>
    <definedName name="_xlnm.Print_Area" localSheetId="1">'Општина Кисела Вода'!$A$1:$H$89</definedName>
    <definedName name="_xlnm.Print_Area" localSheetId="5">'Тендер7-Дел2-Рекапитулар'!$A$1:$J$19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69" i="7" l="1"/>
  <c r="H157" i="7"/>
  <c r="H135" i="7"/>
  <c r="H124" i="7"/>
  <c r="H117" i="7"/>
  <c r="H103" i="7"/>
  <c r="H72" i="7"/>
  <c r="H64" i="7"/>
  <c r="H241" i="6"/>
  <c r="H226" i="6"/>
  <c r="H206" i="6"/>
  <c r="H203" i="6"/>
  <c r="H194" i="6"/>
  <c r="H189" i="6"/>
  <c r="H197" i="6"/>
  <c r="H187" i="6"/>
  <c r="H180" i="6"/>
  <c r="H175" i="6"/>
  <c r="H176" i="6"/>
  <c r="H177" i="6"/>
  <c r="H178" i="6"/>
  <c r="H179" i="6"/>
  <c r="H174" i="6"/>
  <c r="H149" i="6"/>
  <c r="H140" i="6"/>
  <c r="H122" i="6"/>
  <c r="H117" i="6"/>
  <c r="H108" i="6"/>
  <c r="H103" i="6"/>
  <c r="H94" i="6"/>
  <c r="H120" i="6"/>
  <c r="H101" i="6"/>
  <c r="H89" i="6"/>
  <c r="H90" i="6"/>
  <c r="H91" i="6"/>
  <c r="H92" i="6"/>
  <c r="H93" i="6"/>
  <c r="H88" i="6"/>
  <c r="H63" i="6"/>
  <c r="H55" i="6"/>
  <c r="H34" i="6"/>
  <c r="H25" i="6"/>
  <c r="H26" i="6"/>
  <c r="H27" i="6"/>
  <c r="H28" i="6"/>
  <c r="H29" i="6"/>
  <c r="H24" i="6"/>
  <c r="H64" i="4"/>
  <c r="H51" i="4"/>
  <c r="H40" i="4"/>
  <c r="H36" i="4"/>
  <c r="H30" i="4"/>
  <c r="H79" i="5"/>
  <c r="H71" i="5"/>
  <c r="H45" i="5"/>
  <c r="H39" i="5"/>
  <c r="H30" i="5"/>
  <c r="H25" i="5"/>
  <c r="H26" i="5"/>
  <c r="H27" i="5"/>
  <c r="H28" i="5"/>
  <c r="H29" i="5"/>
  <c r="H24" i="5"/>
  <c r="H92" i="2"/>
  <c r="H83" i="2"/>
  <c r="H64" i="2"/>
  <c r="H55" i="2"/>
  <c r="H40" i="2"/>
  <c r="H30" i="2"/>
  <c r="H156" i="7" l="1"/>
  <c r="H155" i="7"/>
  <c r="H154" i="7"/>
  <c r="H153" i="7"/>
  <c r="H152" i="7"/>
  <c r="H150" i="7"/>
  <c r="H149" i="7"/>
  <c r="H148" i="7"/>
  <c r="H146" i="7"/>
  <c r="H145" i="7"/>
  <c r="H144" i="7"/>
  <c r="H143" i="7"/>
  <c r="H142" i="7"/>
  <c r="H141" i="7"/>
  <c r="H140" i="7"/>
  <c r="H139" i="7"/>
  <c r="H138" i="7"/>
  <c r="H63" i="7" l="1"/>
  <c r="H61" i="7"/>
  <c r="H60" i="7"/>
  <c r="H59" i="7"/>
  <c r="H57" i="7"/>
  <c r="H56" i="7"/>
  <c r="H55" i="7"/>
  <c r="H54" i="7"/>
  <c r="H53" i="7"/>
  <c r="H52" i="7"/>
  <c r="H51" i="7"/>
  <c r="H71" i="7" l="1"/>
  <c r="H134" i="7"/>
  <c r="H133" i="7"/>
  <c r="F132" i="7"/>
  <c r="H132" i="7" s="1"/>
  <c r="H131" i="7"/>
  <c r="H130" i="7"/>
  <c r="H129" i="7"/>
  <c r="H128" i="7"/>
  <c r="H127" i="7"/>
  <c r="B128" i="7"/>
  <c r="B129" i="7" s="1"/>
  <c r="B130" i="7" s="1"/>
  <c r="B131" i="7" s="1"/>
  <c r="B132" i="7" s="1"/>
  <c r="B133" i="7" s="1"/>
  <c r="B134" i="7" s="1"/>
  <c r="H126" i="7"/>
  <c r="H123" i="7"/>
  <c r="H122" i="7"/>
  <c r="H121" i="7"/>
  <c r="H120" i="7"/>
  <c r="B121" i="7"/>
  <c r="B122" i="7" s="1"/>
  <c r="B123" i="7" s="1"/>
  <c r="H119" i="7"/>
  <c r="H116" i="7"/>
  <c r="H115" i="7"/>
  <c r="H113" i="7"/>
  <c r="H112" i="7"/>
  <c r="H111" i="7"/>
  <c r="H110" i="7"/>
  <c r="H108" i="7"/>
  <c r="H107" i="7"/>
  <c r="H106" i="7"/>
  <c r="H105" i="7"/>
  <c r="B105" i="7"/>
  <c r="B106" i="7" s="1"/>
  <c r="B107" i="7" s="1"/>
  <c r="B108" i="7" s="1"/>
  <c r="H102" i="7"/>
  <c r="H101" i="7"/>
  <c r="H100" i="7"/>
  <c r="H99" i="7"/>
  <c r="H98" i="7"/>
  <c r="H97" i="7"/>
  <c r="H47" i="7"/>
  <c r="H46" i="7"/>
  <c r="H45" i="7"/>
  <c r="H44" i="7"/>
  <c r="H43" i="7"/>
  <c r="H42" i="7"/>
  <c r="B42" i="7"/>
  <c r="B43" i="7" s="1"/>
  <c r="H39" i="7"/>
  <c r="H38" i="7"/>
  <c r="H40" i="7" s="1"/>
  <c r="H69" i="7" s="1"/>
  <c r="H35" i="7"/>
  <c r="H34" i="7"/>
  <c r="H33" i="7"/>
  <c r="H32" i="7"/>
  <c r="H29" i="7"/>
  <c r="H28" i="7"/>
  <c r="H27" i="7"/>
  <c r="H26" i="7"/>
  <c r="H25" i="7"/>
  <c r="H24" i="7"/>
  <c r="H162" i="7" l="1"/>
  <c r="H160" i="7"/>
  <c r="H30" i="7"/>
  <c r="H67" i="7" s="1"/>
  <c r="H161" i="7"/>
  <c r="H164" i="7"/>
  <c r="H165" i="7" s="1"/>
  <c r="H48" i="7"/>
  <c r="H70" i="7" s="1"/>
  <c r="H36" i="7"/>
  <c r="H68" i="7" s="1"/>
  <c r="H163" i="7"/>
  <c r="B210" i="6"/>
  <c r="B211" i="6" s="1"/>
  <c r="B212" i="6" s="1"/>
  <c r="B213" i="6" s="1"/>
  <c r="B214" i="6" s="1"/>
  <c r="B215" i="6" s="1"/>
  <c r="H225" i="6"/>
  <c r="H224" i="6"/>
  <c r="H223" i="6"/>
  <c r="H222" i="6"/>
  <c r="H221" i="6"/>
  <c r="H220" i="6"/>
  <c r="H218" i="6"/>
  <c r="H217" i="6"/>
  <c r="H215" i="6"/>
  <c r="H214" i="6"/>
  <c r="H213" i="6"/>
  <c r="H212" i="6"/>
  <c r="H211" i="6"/>
  <c r="H210" i="6"/>
  <c r="H209" i="6"/>
  <c r="H205" i="6"/>
  <c r="H199" i="6"/>
  <c r="B126" i="6"/>
  <c r="B127" i="6" s="1"/>
  <c r="B128" i="6" s="1"/>
  <c r="B129" i="6" s="1"/>
  <c r="B130" i="6" s="1"/>
  <c r="B131" i="6" s="1"/>
  <c r="H139" i="6"/>
  <c r="H138" i="6"/>
  <c r="H137" i="6"/>
  <c r="H136" i="6"/>
  <c r="H134" i="6"/>
  <c r="H133" i="6"/>
  <c r="H131" i="6"/>
  <c r="H130" i="6"/>
  <c r="H129" i="6"/>
  <c r="H128" i="6"/>
  <c r="H127" i="6"/>
  <c r="H126" i="6"/>
  <c r="H125" i="6"/>
  <c r="H121" i="6"/>
  <c r="H113" i="6"/>
  <c r="H54" i="6"/>
  <c r="H52" i="6"/>
  <c r="H51" i="6"/>
  <c r="H49" i="6"/>
  <c r="H48" i="6"/>
  <c r="H47" i="6"/>
  <c r="H46" i="6"/>
  <c r="H45" i="6"/>
  <c r="H44" i="6"/>
  <c r="B59" i="4"/>
  <c r="B60" i="4" s="1"/>
  <c r="B61" i="4" s="1"/>
  <c r="H63" i="4"/>
  <c r="H61" i="4"/>
  <c r="H60" i="4"/>
  <c r="H59" i="4"/>
  <c r="H58" i="4"/>
  <c r="H57" i="4"/>
  <c r="B58" i="5"/>
  <c r="B59" i="5" s="1"/>
  <c r="B60" i="5" s="1"/>
  <c r="B61" i="5" s="1"/>
  <c r="B62" i="5" s="1"/>
  <c r="B63" i="5" s="1"/>
  <c r="H70" i="5"/>
  <c r="H69" i="5"/>
  <c r="H67" i="5"/>
  <c r="H66" i="5"/>
  <c r="H65" i="5"/>
  <c r="H63" i="5"/>
  <c r="H62" i="5"/>
  <c r="H61" i="5"/>
  <c r="H60" i="5"/>
  <c r="H59" i="5"/>
  <c r="H58" i="5"/>
  <c r="H57" i="5"/>
  <c r="B68" i="2"/>
  <c r="B69" i="2" s="1"/>
  <c r="B70" i="2" s="1"/>
  <c r="B71" i="2" s="1"/>
  <c r="B72" i="2" s="1"/>
  <c r="B73" i="2" s="1"/>
  <c r="B74" i="2" s="1"/>
  <c r="B75" i="2" s="1"/>
  <c r="B76" i="2" s="1"/>
  <c r="H82" i="2"/>
  <c r="H81" i="2"/>
  <c r="H79" i="2"/>
  <c r="H78" i="2"/>
  <c r="H76" i="2"/>
  <c r="H75" i="2"/>
  <c r="H74" i="2"/>
  <c r="H73" i="2"/>
  <c r="H72" i="2"/>
  <c r="H71" i="2"/>
  <c r="H70" i="2"/>
  <c r="H69" i="2"/>
  <c r="H68" i="2"/>
  <c r="H67" i="2"/>
  <c r="H202" i="6"/>
  <c r="H201" i="6"/>
  <c r="H196" i="6"/>
  <c r="H192" i="6"/>
  <c r="H191" i="6"/>
  <c r="H200" i="6"/>
  <c r="H188" i="6"/>
  <c r="H186" i="6"/>
  <c r="H185" i="6"/>
  <c r="H184" i="6"/>
  <c r="H198" i="6"/>
  <c r="H193" i="6"/>
  <c r="H183" i="6"/>
  <c r="H182" i="6"/>
  <c r="H229" i="6"/>
  <c r="H234" i="6" l="1"/>
  <c r="H167" i="7"/>
  <c r="H168" i="7"/>
  <c r="H16" i="3" s="1"/>
  <c r="I16" i="3" s="1"/>
  <c r="J16" i="3" s="1"/>
  <c r="H233" i="6"/>
  <c r="H231" i="6"/>
  <c r="H230" i="6"/>
  <c r="H119" i="6"/>
  <c r="H98" i="6"/>
  <c r="H99" i="6"/>
  <c r="H100" i="6"/>
  <c r="H102" i="6"/>
  <c r="H15" i="3" l="1"/>
  <c r="H17" i="3" s="1"/>
  <c r="H232" i="6"/>
  <c r="H147" i="6"/>
  <c r="H235" i="6"/>
  <c r="H240" i="6" s="1"/>
  <c r="H13" i="3" s="1"/>
  <c r="I13" i="3" s="1"/>
  <c r="J13" i="3" s="1"/>
  <c r="H116" i="6"/>
  <c r="H115" i="6"/>
  <c r="H114" i="6"/>
  <c r="H112" i="6"/>
  <c r="H111" i="6"/>
  <c r="H110" i="6"/>
  <c r="H107" i="6"/>
  <c r="H106" i="6"/>
  <c r="H105" i="6"/>
  <c r="H97" i="6"/>
  <c r="H96" i="6"/>
  <c r="H143" i="6"/>
  <c r="H40" i="6"/>
  <c r="H41" i="6" s="1"/>
  <c r="H61" i="6" s="1"/>
  <c r="H37" i="6"/>
  <c r="H33" i="6"/>
  <c r="H32" i="6"/>
  <c r="H30" i="6"/>
  <c r="H58" i="6" s="1"/>
  <c r="I15" i="3" l="1"/>
  <c r="J15" i="3" s="1"/>
  <c r="J17" i="3" s="1"/>
  <c r="H144" i="6"/>
  <c r="H146" i="6"/>
  <c r="H145" i="6"/>
  <c r="H62" i="6"/>
  <c r="H35" i="6"/>
  <c r="H59" i="6" s="1"/>
  <c r="H38" i="6"/>
  <c r="H60" i="6" s="1"/>
  <c r="H148" i="6"/>
  <c r="H43" i="4"/>
  <c r="H39" i="4"/>
  <c r="H47" i="4"/>
  <c r="I17" i="3" l="1"/>
  <c r="H239" i="6"/>
  <c r="H12" i="3" s="1"/>
  <c r="I12" i="3" s="1"/>
  <c r="J12" i="3" s="1"/>
  <c r="H238" i="6"/>
  <c r="H74" i="5"/>
  <c r="H44" i="5"/>
  <c r="H51" i="5"/>
  <c r="H53" i="5"/>
  <c r="H52" i="5"/>
  <c r="H50" i="5"/>
  <c r="H49" i="5"/>
  <c r="H48" i="5"/>
  <c r="H47" i="5"/>
  <c r="H43" i="5"/>
  <c r="H42" i="5"/>
  <c r="H41" i="5"/>
  <c r="H38" i="5"/>
  <c r="H37" i="5"/>
  <c r="H36" i="5"/>
  <c r="H35" i="5"/>
  <c r="H34" i="5"/>
  <c r="H33" i="5"/>
  <c r="H32" i="5"/>
  <c r="H54" i="5" l="1"/>
  <c r="H77" i="5" s="1"/>
  <c r="H11" i="3"/>
  <c r="H76" i="5"/>
  <c r="H78" i="5"/>
  <c r="H75" i="5"/>
  <c r="H14" i="3" l="1"/>
  <c r="I11" i="3"/>
  <c r="I14" i="3" s="1"/>
  <c r="H83" i="5"/>
  <c r="J11" i="3" l="1"/>
  <c r="J14" i="3" s="1"/>
  <c r="H7" i="3"/>
  <c r="H84" i="5"/>
  <c r="H59" i="2"/>
  <c r="H58" i="2"/>
  <c r="H57" i="2"/>
  <c r="H63" i="2"/>
  <c r="H62" i="2"/>
  <c r="H61" i="2"/>
  <c r="H60" i="2"/>
  <c r="H38" i="2"/>
  <c r="H8" i="3" l="1"/>
  <c r="I7" i="3"/>
  <c r="I8" i="3" s="1"/>
  <c r="H90" i="2"/>
  <c r="J7" i="3" l="1"/>
  <c r="J8" i="3" s="1"/>
  <c r="H37" i="2"/>
  <c r="H72" i="4" l="1"/>
  <c r="H91" i="2" l="1"/>
  <c r="H53" i="4"/>
  <c r="H50" i="4"/>
  <c r="H49" i="4"/>
  <c r="H48" i="4"/>
  <c r="H46" i="4"/>
  <c r="H45" i="4"/>
  <c r="H44" i="4"/>
  <c r="H42" i="4"/>
  <c r="H38" i="4"/>
  <c r="H35" i="4"/>
  <c r="H34" i="4"/>
  <c r="H33" i="4"/>
  <c r="H32" i="4"/>
  <c r="H29" i="4"/>
  <c r="H28" i="4"/>
  <c r="H27" i="4"/>
  <c r="H26" i="4"/>
  <c r="H25" i="4"/>
  <c r="H24" i="4"/>
  <c r="H70" i="4" l="1"/>
  <c r="H69" i="4"/>
  <c r="H54" i="4"/>
  <c r="H71" i="4" s="1"/>
  <c r="H68" i="4"/>
  <c r="H67" i="4"/>
  <c r="H73" i="4" l="1"/>
  <c r="H9" i="3" l="1"/>
  <c r="H10" i="3" s="1"/>
  <c r="H76" i="4"/>
  <c r="H77" i="4" s="1"/>
  <c r="I9" i="3" l="1"/>
  <c r="I10" i="3" s="1"/>
  <c r="J9" i="3" l="1"/>
  <c r="J10" i="3" s="1"/>
  <c r="H50" i="2"/>
  <c r="H36" i="2"/>
  <c r="H35" i="2"/>
  <c r="H52" i="2" l="1"/>
  <c r="H49" i="2"/>
  <c r="H48" i="2"/>
  <c r="H32" i="2"/>
  <c r="H54" i="2" l="1"/>
  <c r="H25" i="2" l="1"/>
  <c r="H26" i="2"/>
  <c r="H27" i="2"/>
  <c r="H28" i="2"/>
  <c r="H29" i="2"/>
  <c r="H43" i="2" l="1"/>
  <c r="H44" i="2"/>
  <c r="H42" i="2"/>
  <c r="H53" i="2"/>
  <c r="H51" i="2"/>
  <c r="H47" i="2"/>
  <c r="H39" i="2"/>
  <c r="H34" i="2"/>
  <c r="H33" i="2"/>
  <c r="H24" i="2"/>
  <c r="H87" i="2" l="1"/>
  <c r="H89" i="2"/>
  <c r="H45" i="2"/>
  <c r="H88" i="2" s="1"/>
  <c r="H86" i="2"/>
  <c r="H96" i="2" l="1"/>
  <c r="H97" i="2" s="1"/>
  <c r="H5" i="3" l="1"/>
  <c r="I5" i="3" l="1"/>
  <c r="I6" i="3" s="1"/>
  <c r="H6" i="3"/>
  <c r="H18" i="3" l="1"/>
  <c r="I18" i="3"/>
  <c r="J5" i="3"/>
  <c r="J6" i="3" s="1"/>
  <c r="J18" i="3" s="1"/>
  <c r="J19" i="3" l="1"/>
</calcChain>
</file>

<file path=xl/sharedStrings.xml><?xml version="1.0" encoding="utf-8"?>
<sst xmlns="http://schemas.openxmlformats.org/spreadsheetml/2006/main" count="1362" uniqueCount="318">
  <si>
    <t xml:space="preserve">  ПРЕДМЕР ПРЕСМЕТКА</t>
  </si>
  <si>
    <t>А. ОПШТИ НАПОМЕНИ:</t>
  </si>
  <si>
    <t>А.1</t>
  </si>
  <si>
    <t>За сите работи содржани во Предмер Пресметката, Изведувачот треба да ги применува техничките прописи, градежните норми и применливите стандарди во Република Северна Македонија како и позитивната пракса.</t>
  </si>
  <si>
    <t>А.2</t>
  </si>
  <si>
    <t>При формирање на единечните цени, Изведувачот треба да има предвид  дека цените содржани во Предмер Пресметката се целосно вклучителни вредности на работите опишани со позициите, вклучувајќи ги сите трошоци како и трошоци што може да бидат потребни за изведба на работите опишани со позициите, заедно со сите привремени работи и инсталации што може да бидат неопходни како и сите општи ризици и обврски што се утврдени со документите на кои се заснова понудата. Се претпоставува дека сите менаџерски трошоци, трошоци за тековни лабораториски тестирања за докажување на квалитет на изведените работи како и профит се содржани во единечните цени на Предмер Пресметката.</t>
  </si>
  <si>
    <t>А.3</t>
  </si>
  <si>
    <t>Се препорачува на Изведувачот пред доставување на понудата да ја посети локацијата, да ја проучи проектната документација и соодветно на тоа да ја формира цената. Во случај некои позиции да не се јасни, задолжително да се обрати до Инвеститорот за појаснување на истите.  Докoлку писмено не се обрати во текот на тендерската постапка се подразбира дека нема нејасни позиции.</t>
  </si>
  <si>
    <t>А.4</t>
  </si>
  <si>
    <t>А.5</t>
  </si>
  <si>
    <t>А.6</t>
  </si>
  <si>
    <t>А.7</t>
  </si>
  <si>
    <t xml:space="preserve">Сите мерки за заштита при работа мора да бидат преземени на градилиштето во согласност со применливата позитивна законска и подзаконска легислатива. </t>
  </si>
  <si>
    <t>А.8</t>
  </si>
  <si>
    <t>А.9</t>
  </si>
  <si>
    <t>Пред почетокот на работите, Општината ќе ги достави на Изведувачот сите податоци и информации за постојни инсталации со кои располага прибавени од различни инситуции. Сите дополнителни дислокации ќе треба да бидат извршени од страна на Изведувачот. Надзорниот орган е должен да ја констатира и потврди секоја дислокација.</t>
  </si>
  <si>
    <t>А.10</t>
  </si>
  <si>
    <t>А.11</t>
  </si>
  <si>
    <t xml:space="preserve">Пред почетокот на работите за секоја позиција, Изведувачот мора да достави на одобрување до Надзорниот орган комплетни атести за квалитетот на сите материјали кои ќе ги употреби при изведба на таа позиција. Изведувачот ќе мора да изработи и достави на одобрување до Надзорниот орган План за контрола на квалитет на работите, во кој ќе бидат презентирани методологии за изведба и начин на контрола при постигнување на бараниот квалитет на завршните работи, претходно дефиниран од Инвеститорот. Изведувачот врши претходни, контролни и тековни истражувања и испитувања во сопствени лабаратории или специјализирани институции со соодветна опрема за истражување и испитување. Атестите и сите податоци од испитувањата Изведувачот ги става на располагање на Надзорниот орган во бараниот обем и форма. Пред доставување на Завршната ситуација, Изведувачот ќе достави Завршен елаборат за постигнатиот квалитет. </t>
  </si>
  <si>
    <t>А.12</t>
  </si>
  <si>
    <t>Изведувачот има обврска, по завршувањето на работите да изработи Проект на изведена состојба во согласност со применливата позитивна законска легислатива. Проектот на изведена состојба треба да претставува веродостојна проектна снимка на фактичката изведена состојба на градбата, со реални и разработени детални цртежи и пресеци, со детален опис на изведените работи и позитивни резултати од лабараториските испитувања, сѐ во согласност со одобрените дополни кон основниот проект и неговите прифатени измени.  Проектот на изведена состојба треба биде доставен до Надзорниот орган на одобрување. Проектот на изведена состојба треба да се предаде во оригинал, 3 хартиени копии и електронска копија на ЦД.</t>
  </si>
  <si>
    <t>А.13</t>
  </si>
  <si>
    <t xml:space="preserve">Изведувачот има обврска да изврши дополнителнителни геотехнички истражни работи онаму каде што е утврдено дека овие работи не се извршени за време на проектирањето од оправдани причини, или истите се ценат за недоволни, или пак ако во текот на изградбата се јавила потреба за нив, како и дополнителни лабораториски тестирања доколку има потреба. Надзорниот орган треба да ја потврди потребата од дополнителни геотехнички истражувања и лабораториски тестирања. </t>
  </si>
  <si>
    <t>А.14</t>
  </si>
  <si>
    <t>А.15</t>
  </si>
  <si>
    <t>Ред.бр.</t>
  </si>
  <si>
    <t>Опис на работите</t>
  </si>
  <si>
    <t>Ед. мера</t>
  </si>
  <si>
    <t>Количина</t>
  </si>
  <si>
    <t>Ед. цена (ден. без ДДВ)</t>
  </si>
  <si>
    <t>Вк. Цена
(ден. без ДДВ)</t>
  </si>
  <si>
    <t>1. ОПШТИ РАБОТИ</t>
  </si>
  <si>
    <t>Изработка на план за контрола на квалитет</t>
  </si>
  <si>
    <t>паушал</t>
  </si>
  <si>
    <t>Дополнителни геотехнички истражувања и лабораториски тестирања</t>
  </si>
  <si>
    <t>Изработка на проект на изведена состојба</t>
  </si>
  <si>
    <t>2. ПРИПРЕМНИ РАБОТИ</t>
  </si>
  <si>
    <t>км</t>
  </si>
  <si>
    <t>м1</t>
  </si>
  <si>
    <t>м2</t>
  </si>
  <si>
    <t>м3</t>
  </si>
  <si>
    <t>парче</t>
  </si>
  <si>
    <t>2.ВКУПНО ЗА ПРИПРЕМНИ РАБОТИ</t>
  </si>
  <si>
    <t>3. ДОЛЕН СТРОЈ</t>
  </si>
  <si>
    <t>3.ВКУПНО ЗА ДОЛЕН СТРОЈ:</t>
  </si>
  <si>
    <t>4.ГOРЕН СТРОЈ</t>
  </si>
  <si>
    <t>4.ВКУПНО ЗА ГОРЕН СТРОЈ:</t>
  </si>
  <si>
    <t>ВКУПНО за 1. ОПШТИ РАБОТИ:</t>
  </si>
  <si>
    <t>ВКУПНО за 2. ПРИПРЕМНИ РАБОТИ:</t>
  </si>
  <si>
    <t>ВКУПНО за 3. ДОЛЕН СТРОЈ:</t>
  </si>
  <si>
    <t>ВКУПНО за 5. ОДВОДНУВАЊЕ:</t>
  </si>
  <si>
    <t xml:space="preserve"> </t>
  </si>
  <si>
    <t>Тех. Спе.</t>
  </si>
  <si>
    <t>1.3.1            1.3.4</t>
  </si>
  <si>
    <t>1.ВКУПНО  ЗА ОПШТИ РАБОТИ</t>
  </si>
  <si>
    <t>10.2</t>
  </si>
  <si>
    <t>Парче</t>
  </si>
  <si>
    <t>Oдржување на привремена сообраќајна сигнализација и опрема и дневна оперативна проверка на управувањето на сообраќајот за време на изведување на работи на пат</t>
  </si>
  <si>
    <t>Изведувачот има обврска да ги примени сите мерки предвидени со документите за заштита на животната средина  и социјални аспекти. Изведувачот има обврска целиот градежен шут /отпад  да го транспортира на депонијата за градежен шут/отпад кој ќе му го одреди и назначи Општината (крајниот корисник).                                                                                                                                               
Во случај да има потреба од привремено одлагалиште за материјали кои не се еколошки штетни за околината, Изведувачот е должен на сопствен трошок истото да го обезбеди со согласност на општината на чија територија се наоѓа. По завршување на работите локацијата да ја уреди и врати во првобитна состојба и писмено да го извести Надзорниот орган, за што ќе се состави Записник.</t>
  </si>
  <si>
    <t>Изведувачот е должен по завршување на работите, локациите кои привремено ги користи за сопствени потреби, на сопствен трошок целосно да ги исчисти, да ги отстрани сите насипи, бетонски подлоги, работни и помошни простории и сл. По завршување на работите локацијата да ја уреди и врати во првобитна состојба и  писмено да го извести Надзорниот орган, за што ќе се состави Записник.</t>
  </si>
  <si>
    <t>Попречно сечење на постоечки асфалт 
d=12 см</t>
  </si>
  <si>
    <t>Вкупно</t>
  </si>
  <si>
    <t>Вредност</t>
  </si>
  <si>
    <t xml:space="preserve">ВКУПНА ВРЕДНОСТ </t>
  </si>
  <si>
    <t>1.2</t>
  </si>
  <si>
    <t>1.6</t>
  </si>
  <si>
    <t>1.7</t>
  </si>
  <si>
    <t>1.8</t>
  </si>
  <si>
    <t>2.2</t>
  </si>
  <si>
    <t>2.4</t>
  </si>
  <si>
    <t>2.5</t>
  </si>
  <si>
    <t>3.2</t>
  </si>
  <si>
    <t>3.6</t>
  </si>
  <si>
    <t>4.1</t>
  </si>
  <si>
    <t>4.2</t>
  </si>
  <si>
    <t>4.3</t>
  </si>
  <si>
    <t>4.43</t>
  </si>
  <si>
    <t>4.52</t>
  </si>
  <si>
    <t>4.62</t>
  </si>
  <si>
    <t>10.3</t>
  </si>
  <si>
    <t>Изведувачот има обврска на сопствен трошок да изврши набавка, транспорт и поставување на 2 информативни табли изработени согласно применливата позитивна законска и подзаконска легислатива. Димензиите и содржината претставена на таблата треба да биде усогласена и одобрена од страна на Инвеститорот.Таблите треба да бидат изработени од цврст материјал со минимални димензии 150х200см.</t>
  </si>
  <si>
    <t>Изведувачот има обврска да ги подобри или да изработи објекти (легнати рабници, пристапни рампи и сл. зависно од потребата) за чувствителните групи на корисниции (колички за луѓе со посебни потреби, колички за бебиња, и сл.) со цел да им овозможи на истите непречен пристап до коловоз и од коловоз.Ширината на овие објекти ќе биде определена во договор со Надзорниот Орган</t>
  </si>
  <si>
    <t>Изведувачот има обврска да достави доказ (приложи копија) дека набавените материјали се произведени во компании кои поседуваат дозвола за ИСКЗ (интегрирано спречување и контрола на загадувањето), сѐ во согласност со применливата позитивна законска и подзаконска легислатива.</t>
  </si>
  <si>
    <t>Спроведување на мерки за животна средина и социјални аспекти</t>
  </si>
  <si>
    <t>Име на Понудувачот:</t>
  </si>
  <si>
    <t>Име на овластениот потписник:</t>
  </si>
  <si>
    <t>Потпис и печат:</t>
  </si>
  <si>
    <t>Обележување и осигурање на трасата</t>
  </si>
  <si>
    <t>Расчистување на трасата од грмушки,дрвја и корења</t>
  </si>
  <si>
    <t>Рушење на постоечки асфалт од коловоз d=10см со утовар и транспорт до локација или депонија посочена од страна на Инвеститорот-Општината.</t>
  </si>
  <si>
    <t>Набавка, транспорт и вградување на битуминизиран носив слој БНС  22СА  d=7см</t>
  </si>
  <si>
    <t>Набавка транспорт и вгрдаување на АБ 11С d=5см.</t>
  </si>
  <si>
    <t>Набавка,транспорт и вградување на мали бетонски рабници 8/15, МB40 на темел од МB20 со фугирање.</t>
  </si>
  <si>
    <t>2.64</t>
  </si>
  <si>
    <t xml:space="preserve">Планирање и валирање на постелка </t>
  </si>
  <si>
    <t>3.10.10</t>
  </si>
  <si>
    <t>Набавка, транспорт и вградување на битуменска емулзија од 0.3-0.5 кг/м2 врз претходно исчистена и обеспрашена површина.</t>
  </si>
  <si>
    <t>4.9</t>
  </si>
  <si>
    <t>Набавка, транспорт и вградување на бетонски рабници 18/24, МВ40 на темел од МВ20 со фугирање.</t>
  </si>
  <si>
    <t>6. СООБРАЌАЈНА СИГНАЛИЗАЦИЈА И ОПРЕМА</t>
  </si>
  <si>
    <t>6.1 ВЕРТИКАЛНА СИГНАЛИЗАЦИЈА</t>
  </si>
  <si>
    <t>6.2 ХОРИЗОНТАЛНА СИГНАЛИЗАЦИЈА</t>
  </si>
  <si>
    <t>6. ВКУПНО ЗА СООБРАЌАЈНА СИГНАЛИЗАЦИЈА И ОПРЕМА</t>
  </si>
  <si>
    <t>ВКУПНО ЗА ОПШТИНА АЕРОДРОМ</t>
  </si>
  <si>
    <t>Рушење на постоечки асфалт-бетон  од тротоари со утовар и транспорт до локација или депонија посочена од страна на Инвеститорот-Општината.</t>
  </si>
  <si>
    <t>Одстранување на постоечки рабници со утовар и транспорт до локација или депонија посочена од страна на Инвеститорот-Општината.</t>
  </si>
  <si>
    <t>Нивелирање на постоечките капаци од постоечки шахти и сливници до кота на асфалт</t>
  </si>
  <si>
    <t>Набавка, транспорт и вгардување на бетонски павер елементи со д=6см за тротоар поставен на ситен песок од 3-5см.</t>
  </si>
  <si>
    <t>Премачкување на споевите на стар со нов асфалт со РБ200</t>
  </si>
  <si>
    <t>ВКУПНО ЗА ОПШТИНА АЕРОДРОМ (ден. без ДДВ):</t>
  </si>
  <si>
    <t xml:space="preserve">ПРЕДМЕР ПРЕСМЕТКА </t>
  </si>
  <si>
    <t>Обележување и осигурување на трасата</t>
  </si>
  <si>
    <t>Вадење, чистење и палетирање на постоечки 
бетонски павер елементи со утовар и транспорт до локација или депонија посочена од страна на Инвеститорот -Општината</t>
  </si>
  <si>
    <t>2.6</t>
  </si>
  <si>
    <r>
      <t xml:space="preserve">Орапување на асфалт за нивелирање на постоечки улици со новиот асфалт со утовар на материјалот до депонија посочена од страна на Инвеститор - Општината, </t>
    </r>
    <r>
      <rPr>
        <sz val="12"/>
        <color theme="1"/>
        <rFont val="StobiSerif Regular"/>
        <family val="3"/>
      </rPr>
      <t>чистење на површината и прскање со емулзијаод 0,3-0,5 кг/м2</t>
    </r>
  </si>
  <si>
    <t>2.65</t>
  </si>
  <si>
    <t>Планирање и валирање на постелка</t>
  </si>
  <si>
    <t>4.ГОРЕН СТРОЈ</t>
  </si>
  <si>
    <t>Набавка, транспорт и вградување на АБ 11С
д=5см</t>
  </si>
  <si>
    <t>4.4</t>
  </si>
  <si>
    <t>Набавка, транспорт и вградување на бетонски рабници 18/24 МБ 40 на темел од МБ20 со фугирање</t>
  </si>
  <si>
    <t>4.63</t>
  </si>
  <si>
    <t>5. ОДВОДНУВАЊЕ</t>
  </si>
  <si>
    <t>ВКУПНО за 4. ГОРЕН СТРОЈ:</t>
  </si>
  <si>
    <t>ВКУПНО за 5. ОДВОДНУВАЊЕ</t>
  </si>
  <si>
    <t>Се Вкупно:</t>
  </si>
  <si>
    <t>Потпис и печат</t>
  </si>
  <si>
    <t xml:space="preserve">Изведувачот е одговорен за управување на сообраќајот за време на изведување на работи на пат вклучително и по завршување на работното време, како и во периодот од завршување на градежните работи до целосно означување на утврдениот режим на сообраќај на патот. Изведувачот треба да ја обезбеди, постави и одржува целокупната привремена сообраќајна сигнализација и опрема неопходна за безбедно одвивање на сообраќајот и да го означи привремениот режим на сообраќај согласно одобрениот сообраќаен проект за времена измена на режимот на сообраќај, притоа почитувајќи ги и применувајќи ги во целост условите наведени во одобренијата и согласностите издадени од соодветните институции. 
</t>
  </si>
  <si>
    <t>3.11</t>
  </si>
  <si>
    <t>2 ВКУПНО  ЗА ПРИПРЕМНИ РАБОТИ</t>
  </si>
  <si>
    <t>3 ВКУПНО ЗА ДОЛЕН СТРОЈ</t>
  </si>
  <si>
    <t xml:space="preserve">4. ВКУПНО ЗА ГОРЕН СТРОЈ  </t>
  </si>
  <si>
    <t>5. ВКУПНО ЗА ОДВОДНУВАЊЕ</t>
  </si>
  <si>
    <t>Набавка, транспорт и поставување на сообраќајни знаци со облик на квадрат со димензии L=600 mm, класа на ретрорефлексија II</t>
  </si>
  <si>
    <t>Набавка, транспорт и поставување на топло поцинкуван рамен цевен носач на сообраќајни знаци и опрема со надворешен дијаметар најмалку D=60 mm и дебелина најмалку 2 mm</t>
  </si>
  <si>
    <t>3.2
8
10.2</t>
  </si>
  <si>
    <t>Набавка, транспорт и поставување на сообраќајни знаци со облик на рамностран триаголник со должина на страните L=900 mm, класа на ретрорефлексија II</t>
  </si>
  <si>
    <t>Набавка и транспорт, чистење на коловозна површина, маркирање и изведување на тенкослојни надолжни  рефлектирачки ознаки во бела боја</t>
  </si>
  <si>
    <t>Непредвидени
 работи 10%</t>
  </si>
  <si>
    <t>РЕКОНСТРУКЦИЈА НА УЛИЦА ИЛИЈА ДИМОВСКИ-ГОЦЕ-Општина Аеродром</t>
  </si>
  <si>
    <t>Набавка,транспорт и вградување на тампонски слој од дробен камен матријал со максимални зрна од 63мм, за  коловоз dmin=30 см до потребна збиеност (со збиеност до 100% и модул на стисливост од 100Мра)</t>
  </si>
  <si>
    <t>Набавка, транспорт и изработка на улични вертикални сливници од бетонски вибропресувани цевки Ф400мм, комплет со ископ и монтажа.</t>
  </si>
  <si>
    <t>Набавка,транспорт и монтажа на РEHD канализациони цевки (СN-8), комплет со спојни делови за приклучок на сливници во постоечка атмосферска канализација. Пресметка по 1м1 монтирана и испитана цевка DN/OD 200mm</t>
  </si>
  <si>
    <t>Бушење отвор во постоечка атмосферска канализација за приклучок на цевка Ф200мм од сливник и обработка на спој.</t>
  </si>
  <si>
    <r>
      <t xml:space="preserve">Рачен ископ на земја за улични сливници за спојување на постоечка атмосферска канализација со утовар и транспорт на вишокот материјал до локација или депонија посочена од страна на Инвеститорот -Општината.
</t>
    </r>
    <r>
      <rPr>
        <sz val="12"/>
        <color rgb="FFFF0000"/>
        <rFont val="StobiSerif Regular"/>
        <family val="3"/>
      </rPr>
      <t/>
    </r>
  </si>
  <si>
    <t>Набавка, транспорт и планирање на дното на ровот со точност +-2см, со разистирање и равнење на ситен песок д=10см за цевковод за спојување на сливници.</t>
  </si>
  <si>
    <t>Затрупување на ровот со ископаниот материјал по извршената монтажа и испитување на инсталацијата. Затрупување на првиот слој да биде 30см над темето на цевката, со ситна земја без камења и шут со рачно набивање. Останатиот дел да се насипа од ископаниот материјал во слеви од 20-30см со набивачи од 20-30кг.</t>
  </si>
  <si>
    <t>РЕКАПИТУЛАР - Реконструкција на улица Илија Димовски-Гоце</t>
  </si>
  <si>
    <t>СЕ ВКУПНО - Реконструкција на улица Илија Димовски-Гоце</t>
  </si>
  <si>
    <t>СЕ ВКУПНО ЗА ОПШТИНА АЕРОДРОМ</t>
  </si>
  <si>
    <t>Изработка на сообраќаен проект за времена измена на режим за сообраќај и план за привремено управување на сообраќајот</t>
  </si>
  <si>
    <t>Рушење на постоечки сливници со утовар и транспорт до локација или депонија посочена од страна на Инвеститорот-Општината.</t>
  </si>
  <si>
    <t>Остранување на постоечки рабници со утовар и транспорт до локација или депонија посочена од страна на Инвеститорот-Општината.</t>
  </si>
  <si>
    <t xml:space="preserve">Машински ископ на земја (тампон) во широк откоп  III и IV категорија  со утовар и транспорт до локација или депонија посочена од страна на Инвеститорот -Општината.
Напомена: Количината која е дадена за оваа позиција се однесува во случај кога по вадењето на стариот асфалт се утврди слаба носивост на тампонскиот слој, истиот ќе се отстрани и замени со нов слој од дробен камен-толчаник со дебелина од 30см.
</t>
  </si>
  <si>
    <t>3.10.9.5</t>
  </si>
  <si>
    <t>Нивелирање на постоечките капаци од постоечки шахти  до кота на асфалт</t>
  </si>
  <si>
    <t>Поставување на нови сливници (комплет)</t>
  </si>
  <si>
    <t>Набавка,транспорт и вградување на тампонски слој од дробен камен матријал за коловоз dmin=30 см и тротоари dmin=20 см до потребна збиеност</t>
  </si>
  <si>
    <t>Набавка транспорт и вгрдаување на АБ 11С d=5см. врз претходно исчистена и обеспрашена површина премачкана со  битуменска емулзија (0.3 кг/м2)</t>
  </si>
  <si>
    <t>5. СООБРАЌАЈНА СИГНАЛИЗАЦИЈА И ОПРЕМА</t>
  </si>
  <si>
    <t>5.1 ВЕРТИКАЛНА СИГНАЛИЗАЦИЈА</t>
  </si>
  <si>
    <t>5.2 ХОРИЗОНТАЛНА СИГНАЛИЗАЦИЈА</t>
  </si>
  <si>
    <t>5. ВКУПНО ЗА СООБРАЌАЈНА СИГНАЛИЗАЦИЈА И ОПРЕМА</t>
  </si>
  <si>
    <t>ВКУПНО за 4. ГОРЕН СТРОЈ</t>
  </si>
  <si>
    <t>ВКУПНО ЗА ОПШТИНА КИСЕЛА ВОДА</t>
  </si>
  <si>
    <t>СЕ ВКУПНО</t>
  </si>
  <si>
    <t>Попречно и подолжно сечење на постоечки асфалт до
d=20 см</t>
  </si>
  <si>
    <t>РЕКАПИТУЛАР - Реконструкција на улица Трајко Иванов</t>
  </si>
  <si>
    <t>СЕ ВКУПНО - Реконструкција на улица Трајко Иванов</t>
  </si>
  <si>
    <t>ВКУПНО ЗА ОПШТИНА КИСЕЛА ВОДА (ден. без ДДВ):</t>
  </si>
  <si>
    <t>РЕКОНСТРУКЦИЈА НА УЛИЦА  ,,ТРАЈКО ИВАНОВ", во нас. 11 Октомври-Општина Кисела Вода</t>
  </si>
  <si>
    <t>Предмер Пресметка Бр.1:Реконструкција на улица Трајко Иванов во нас. 11 Октомври-Општина Кисела Вода</t>
  </si>
  <si>
    <t>Рушење на постоечки асфалт и бетон од коловоз со  утовар и транспорт до локација или депонија посочена од страна на Инвеститорот -Општината.</t>
  </si>
  <si>
    <t>Попречно и подолжно сечење на постоечки асфалт и постоечки  бетон д=10-15 см</t>
  </si>
  <si>
    <t xml:space="preserve">Чистење со четка или вода под притисок  на постоечки коловоз од гранитна коцка (од табеларен преглед)
</t>
  </si>
  <si>
    <t>Машински ископ на земјен материјал II, IV I V категорија во широк откоп со оформување на косини према проект со утовар и транспорт до локација или депонија ( до 10км) посочена од страна на инвеститорот - општината</t>
  </si>
  <si>
    <t>Набавка,транспорт и вградување на тампонски слој од дробен камен матријал со максимални зрна од 63мм за  коловоз, со планирање и набивање до потребна збиеност.</t>
  </si>
  <si>
    <t>Изработка на стабилизирана банкина  
изработена од материјал ист како и тампонски материјал со променлива ширина</t>
  </si>
  <si>
    <t>Изработка на асфалтни риголи (ширина oд 0.75м) според детал</t>
  </si>
  <si>
    <t>Набавка, транспорт и вградување на битуминизиран носив слој БНС 22 д=7см</t>
  </si>
  <si>
    <t xml:space="preserve">Набавка, транспорт и вградување на израмнителен битуминизиран носив слој БНС 22 </t>
  </si>
  <si>
    <t>Оформување на канавки према проект</t>
  </si>
  <si>
    <t>РЕКАПИТУЛАР - Реконструкција на улица ,,Александар Урдаревски'' во Општина Чучер Сандево</t>
  </si>
  <si>
    <t>СЕ ВКУПНО за улица ,,Александар Урдаревски'' во Општина Чучер Сандево</t>
  </si>
  <si>
    <t>ВКУПНО ЗА ОПШТИНА ЧУЧЕР САНДЕВО</t>
  </si>
  <si>
    <t>СЕ ВКУПНО ЗА ОПШТИНА ЧУЧЕР САНДЕВО</t>
  </si>
  <si>
    <t>СЕ ВКУПНО - Реконструкција на улица ,,Александар Урдаревски'' во Општина Чучер Сандево</t>
  </si>
  <si>
    <t xml:space="preserve">   РЕКОНСТРУКЦИЈА НА УЛИЦА ,,АЛЕКСАНДАР УРДАРЕВСКИ'' - Општина Чучер Сандево</t>
  </si>
  <si>
    <r>
      <t>ВКУПНО ЗА ОПШТИНА</t>
    </r>
    <r>
      <rPr>
        <b/>
        <sz val="12"/>
        <color rgb="FF000000"/>
        <rFont val="StobiSerif Regular"/>
        <family val="3"/>
      </rPr>
      <t xml:space="preserve"> ЧУЧЕР САНДЕВО</t>
    </r>
    <r>
      <rPr>
        <b/>
        <sz val="12"/>
        <color indexed="8"/>
        <rFont val="StobiSerif Regular"/>
        <family val="3"/>
      </rPr>
      <t xml:space="preserve"> (ден. без ДДВ):</t>
    </r>
  </si>
  <si>
    <t>Предмер Пресметка Бр.1: Реконструкција на улица ,,Александар Урдаревски'' во Општина Чучер Сандево</t>
  </si>
  <si>
    <t>РЕКОНСТРУКЦИЈА НА УЛИЦА  ,,1558" - Општина Бутел</t>
  </si>
  <si>
    <t>РЕКАПИТУЛАР - Реконструкција на улица 1558</t>
  </si>
  <si>
    <t>СЕ ВКУПНО - Реконструкција на улица 1558</t>
  </si>
  <si>
    <t>РЕКОНСТРУКЦИЈА НА УЛИЦА  ,,Натанаил Кучевишки" -Општина Бутел</t>
  </si>
  <si>
    <t>Набавка, транспорт и вградување на битуминизиран носив слој БНС  22  d=7см</t>
  </si>
  <si>
    <t>Набавка, транспорт и поставување на нови сливници (комплет)</t>
  </si>
  <si>
    <t>Набавка, траснпорт и монтажа на РР-НМ канализациони цевки Ф200 комплет со ископ на ров и поврзување на сливник со шахта.</t>
  </si>
  <si>
    <t>РЕКАПИТУЛАР - Реконструкција на улица Натанаил Кучевишки</t>
  </si>
  <si>
    <t>СЕ ВКУПНО - Реконструкција на улица Натанаил Кучевишки</t>
  </si>
  <si>
    <t>СЕ ВКУПНО -  Реконструкција на улица Натанаил Кучевишки</t>
  </si>
  <si>
    <t>РЕКОНСТРУКЦИЈА НА УЛИЦА  ,,ХО ШИ МИН" - Општина Бутел</t>
  </si>
  <si>
    <t>Рушење на постоечки асфалт,бетон и бехатон од тротоари со утовар и транспорт до локација или депонија посочена од страна на Инвеститорот-Општината.</t>
  </si>
  <si>
    <t>Прередување на бетонски павер елементи со д=6см за тротоар поставен на ситен песок од 3-5см.</t>
  </si>
  <si>
    <t>РЕКАПИТУЛАР - Реконструкција на улица Хо Ши Мин</t>
  </si>
  <si>
    <t>СЕ ВКУПНО - Реконструкција на улица Хо Ши Мин</t>
  </si>
  <si>
    <t>СЕ ВКУПНО -  Реконструкција на улица Хо Ши Мин</t>
  </si>
  <si>
    <t>Предмер Пресметка Бр.1:Реконструкција на улица 1558-Општина Бутел</t>
  </si>
  <si>
    <t>Предмер Пресметка Бр.1:Реконструкција на улица Илија Димовски-Гоце-Општина Аеродром</t>
  </si>
  <si>
    <t>ВКУПНО ЗА ОПШТИНА БУТЕЛ</t>
  </si>
  <si>
    <t>Набавка, транспорт и поставување на сообраќајни знаци со облик на рамностран триаголник со должина на страните L=600 mm, класа на ретрорефлексија II</t>
  </si>
  <si>
    <t>Набавка, транспорт и монтажа на сообраќајни знаци со облик на круг или осмоаголник со дијаметар D=400 mm, класа на ретрорефлексија II</t>
  </si>
  <si>
    <t>Набавка, транспорт и поставување на сообраќајни знаци со облик на квадрат со димензии L=400 mm, класа на ретрорефлексија II</t>
  </si>
  <si>
    <t>Набавка, транспорт, ископ и бетонирање на темели за носачи на сообраќајни знаци со бетон најмалку МБ20 и димензии најмалку 40/40/50 cm</t>
  </si>
  <si>
    <t>Демонтажа  и транспорт до депо (локација одредена од општина) на постојна вертикална сигнализација (сообраќаен знак/знаци и носач)</t>
  </si>
  <si>
    <t>Набавка и транспорт, чистење на коловозна површина, маркирање и изведување на тенкослојни напречни и останати  рефлектирачки ознаки и натписи во бела боја</t>
  </si>
  <si>
    <t>Набавка, транспорт и поставување на направи за смирување на сообраќајот - Гумена вештачка издаденост делумно плато со димензии L=3000 mm W=1700 mm и H=70 mm</t>
  </si>
  <si>
    <t>Набавка, транспорт и поставување на гумени столпчиња во црвена боја со рефлектирачки полиња во бела боја со висина H=75 mm и дијаметар D=60 mm</t>
  </si>
  <si>
    <t>6.3 СООБРАЌАЈНА ОПРЕМА</t>
  </si>
  <si>
    <t>ВКУПНО за 6. СООБРАЌАЈНА СИГНАЛИЗАЦИЈА И ОПРЕМА:</t>
  </si>
  <si>
    <t>Набавка, транспорт и монтажа на сообраќајни знаци со облик на круг или осмоаголник со дијаметар D=600 mm, класа на ретрорефлексија II</t>
  </si>
  <si>
    <t>Набавка, транспорт и поставување на сообраќајни знаци (дополнителна табла) со облик на правоаголник со димензии L=600 mm H=250 mm, класа на ретрорефлексија II</t>
  </si>
  <si>
    <t>Набавка, транспорт и поставување на сообраќајни знаци (дополнителна табла) со облик на правоаголник со димензии L=400 mm H=200 mm, класа на ретрорефлексија II</t>
  </si>
  <si>
    <t>Набавка и транспорт, чистење на коловозна површина, маркирање и изведување на тенкослојни напречни и останати  рефлектирачки ознаки и натписи во црвена боја</t>
  </si>
  <si>
    <t>5.3 СООБРАЌАЈНА ОПРЕМА</t>
  </si>
  <si>
    <t>ВКУПНО за 5. СООБРАЌАЈНА СИГНАЛИЗАЦИЈА И ОПРЕМА:</t>
  </si>
  <si>
    <t>Набавка и транспорт, чистење на коловозна површина, маркирање и изведување на тенкослојни надолжни, напречни и останати рефлектирачки ознаки и натписи во бела боја</t>
  </si>
  <si>
    <t>ВКУПНО за 6.СООБРАЌАЈНА СИГНАЛИЗАЦИЈА И ОПРЕМА:</t>
  </si>
  <si>
    <t>Набавка, транспорт и вградување АБ 11C d=12 см за направи за смирување на сообраќајот - Вештачка издаденост полно плато, врз претходно исчистена и обеспрашена површина премачкана со  битуменска емулзија (0.3 кг/м2). Согласно детал деден во основен проект.</t>
  </si>
  <si>
    <t>Набавка, транспорт и изработка на армирано-бетонски канал со решетка во зона на полно плато. Согласно детал деден во основен проект.</t>
  </si>
  <si>
    <t>Набавка, транспорт и поставување на сообраќајни знаци со облик на правоаголник со димензии L=600 mm H=900 mm, класа на ретрорефлексија II</t>
  </si>
  <si>
    <t>Набавка, транспорт и поставување на пешачка ограда со висина H=1000 mm. Согласно детал даден во основен сообраќаен проект.</t>
  </si>
  <si>
    <t>Набавка, транспорт и поставување на лизгачки врати на пешачка ограда со должина од L=6000 mm. Согласно детал даден во основен сообраќаен проект.</t>
  </si>
  <si>
    <t>Набавка, транспорт, ископ и бетонирање на темели за за пешачкка ограда најмалку МБ20 и димензии најмалку 30/30/50 cm</t>
  </si>
  <si>
    <t>Набавка, транспорт и поставување на пешачка ограда со висина H=1000 mm. Согласно детал даден во основен проект.</t>
  </si>
  <si>
    <t>Набавка, транспорт и поставување на лизгачки врати на пешачка ограда со должина од L=6000 mm. Согласно детал даден во основен проект.</t>
  </si>
  <si>
    <t>Набавка, транспорт и поставување на направи за смирување на сообраќајот - Гумена вештачка издаденост со конвексен обллик од тип Б со димензии L=500 mm, W=900 mm и H=50 mm</t>
  </si>
  <si>
    <t>Набавка, транспорт и поставување на направи за смирување на сообраќајот - Почетно/завршни елементи на гумена вештачка издаденост со конвексен профил од тип Б, со димензии L=250 mm, W=900 mm и H=50 mm</t>
  </si>
  <si>
    <t>ВКУПНО ЗА ОПШТИНА БУТЕЛ (ден. без ДДВ):</t>
  </si>
  <si>
    <t>Изведувачот е одговорен за означување на утврдениот режим на сообраќај на патот. Доколку во текот на изведување на градежните работи се измени утврдениот режим на сообраќај заради идентификувани неусогласености или недостатоци од аспект на безбедност во сообраќајот, изведувачот има обврска да ги имплементира мерките за унапредување на безбедноста на патот и да го означи изменетиот режим на сообраќај односно да постапи согласно Решението за изменување/утврдување на режимот на сообраќај. Во случај на спроведен ревизија на безбедноста во сообраќајот, изведувачот е должен да постапува согласно препораките дадени во извештај за Ревизија на безбедноста во сообраќајот.</t>
  </si>
  <si>
    <t>Изработка на сообраќаен проект за времена измена на режим за сообраќај</t>
  </si>
  <si>
    <t>2.62</t>
  </si>
  <si>
    <t>Орапување со профилирање и стругање на постојниот коловоз,  со утовар и транспорт на материјалот до депонија посочена од страна на Инвеститор - Општината до 20км</t>
  </si>
  <si>
    <t>2.63</t>
  </si>
  <si>
    <t>Стругање (планирање) на постојниот коловоз со утовар и транспорт на материјалот до депонија посочена од  страна на Инвеститор - Општината до 20км</t>
  </si>
  <si>
    <t>Попречно сечење на постоечки асфалт d=10-15 см</t>
  </si>
  <si>
    <t>3.10.9</t>
  </si>
  <si>
    <t>Чистење на пропусти, сливници и шахти</t>
  </si>
  <si>
    <t>Набавка, транспорт и вградување на битуминизиран носив слој БНС 32СА  d=7см</t>
  </si>
  <si>
    <t>Набавка транспорт и вгрдаување на СМА 16 d=5см.</t>
  </si>
  <si>
    <t>Набавка, транспорт и вградување на битуменска емулзија од 0.3-0.5 кг/м2 врз претходно исчистена и обеспрашена површина, како и пред поставување геокомпозитен материјал</t>
  </si>
  <si>
    <r>
      <rPr>
        <sz val="12"/>
        <color theme="1"/>
        <rFont val="StobiSerif Regular"/>
        <family val="3"/>
      </rPr>
      <t xml:space="preserve">Набавка, транспорт и вградување на биаксијален стаклено геокомпозитен материјал по ЕN 15381 или еквивалентно на него, со се преклоп и претходно нанесена емулзија од 0,45кг/м2 (според детал од проектот)               </t>
    </r>
    <r>
      <rPr>
        <sz val="12"/>
        <color rgb="FFFF0000"/>
        <rFont val="StobiSerif Regular"/>
        <family val="3"/>
      </rPr>
      <t xml:space="preserve">                             </t>
    </r>
  </si>
  <si>
    <t>Обработка на надолжните и напречните асфалтни споеви со ПБ200М</t>
  </si>
  <si>
    <t>4.83</t>
  </si>
  <si>
    <t>Заливање на  спојници</t>
  </si>
  <si>
    <t>kg</t>
  </si>
  <si>
    <t>10.4</t>
  </si>
  <si>
    <t>РЕКАПИТУЛАР - Реконструкција на ул.„Борис Кидриќ“ од крстосница со ул.„Симеон Кавракиров“  до крстосница со бул.„Кузман Јосифовски Питу“</t>
  </si>
  <si>
    <t>ВКУПНО -Реконструкција на ул.„Борис Кидриќ“ од крстосница со ул.„Симеон Кавракиров“  до крстосница со бул.„Кузман Јосифовски Питу“</t>
  </si>
  <si>
    <t xml:space="preserve">  ПРЕДМЕР ПРЕСМЕТКА </t>
  </si>
  <si>
    <t>Рушење со стругање на постоечки асфалт од коловоз до постоечки тампон со утовар и транспорт до локација или депонија посочена од страна на Инвеститорот-Општината до 20 км.</t>
  </si>
  <si>
    <t>Рушење на  рабници 18/24, утовар и транспорт до локација или депонија посочена од страна на Инвеститорот-Општината.</t>
  </si>
  <si>
    <t>2.62
4.9</t>
  </si>
  <si>
    <t>Орапување на асфалт за нивелирање на 
постоечки улици со новиот асфалт со утовар 
на материјалот до депонија посочена од 
страна на Инвеститор - Општината, чистење 
на површината и премачкување со емулзија</t>
  </si>
  <si>
    <t xml:space="preserve">Стругање (планирање) на постојниот коловоз </t>
  </si>
  <si>
    <t>/</t>
  </si>
  <si>
    <t>б) стругање 3-5см</t>
  </si>
  <si>
    <t>в) стругање над 5см</t>
  </si>
  <si>
    <t>Попречно сечење на постоечки асфалт d=6 см</t>
  </si>
  <si>
    <t>Попречен прекоп за инсталации и ископ на земјен материјал за попречни прекопи за инсталации 1.1х0.8m L=10.0m' со утовар и транспорт во депонија на материјалот до 20км по избор на изведувач.</t>
  </si>
  <si>
    <t>Набавка, транспорт и вградување на ПВЦ цевки (според детал за попречен прекоп на коловозот)</t>
  </si>
  <si>
    <t xml:space="preserve"> -Ø110mm за попречни премини на инсталации</t>
  </si>
  <si>
    <t xml:space="preserve"> -Ø160mm за попречни премини на инсталации</t>
  </si>
  <si>
    <t>Машински ископ на постоечки тампонски материјал (под коловоз) до кота на вградување на нов тампонски слој со утовар и транспорт на материјалот до локација или депонија посочена од страна на Инвеститорот-Општината до 20км.</t>
  </si>
  <si>
    <t>Нивелирање капаци на постоечките  сливници до кота на асфалт  (според детал од основен градежен проект)</t>
  </si>
  <si>
    <t>Нивелирање на  капаци од постоечки шахти  до кота на асфалт  (според детал од основен градежен проект)</t>
  </si>
  <si>
    <t>Набавка,транспорт и вградување на тампонски слој од дробен камен матријал за коловоз dmin=30 см.</t>
  </si>
  <si>
    <t>Набавка, транспорт и вградување на битуминизиран носив слој БНС  32СА d=8.</t>
  </si>
  <si>
    <t>Набавка, транспорт и вградување на израмнителен битуминизиран носив слој БНС 22СА.</t>
  </si>
  <si>
    <t>Набавка транспорт и вгрдаување на АБ 16С d=6см, на претходно исчистена, исчеткана и обеспрашена подлога за асфалтирање.</t>
  </si>
  <si>
    <t>Премачкување на слоевите на стар со нов асфалт со РБ200</t>
  </si>
  <si>
    <t>Набавка,транспорт и вградување на мали бетонски рабници 18/24/100, МB40 на темел од МB20 со фугирање.</t>
  </si>
  <si>
    <t>4.7</t>
  </si>
  <si>
    <t xml:space="preserve"> Санација на  пукнатини, &gt;20мм, радикална санација, со машинско отворање во ширина од околу 50см и длабочина од 6-7см. По чистењето и прскањето со битуменска емулзија да се асфалтира со БНС22сА</t>
  </si>
  <si>
    <t>4.8</t>
  </si>
  <si>
    <r>
      <t>Заливање на  пукнатини</t>
    </r>
    <r>
      <rPr>
        <sz val="11"/>
        <color theme="1"/>
        <rFont val="Arial"/>
        <family val="2"/>
      </rPr>
      <t xml:space="preserve"> </t>
    </r>
  </si>
  <si>
    <t>7. ВКУПНО ЗА СООБРАЌАЈНА СИГНАЛИЗАЦИЈА И ОПРЕМА</t>
  </si>
  <si>
    <t>РЕКАПИТУЛАР - Реконструкција на ул. „Христо Татарчев“ од раскрсница со ул. „Народни Херои“ до кружен тек со бул. „Србија“</t>
  </si>
  <si>
    <t>СЕ ВКУПНО -Реконструкција на ул. „Христо Татарчев“ од раскрсница со ул. „Народни Херои“ до кружен тек со бул. „Србија“</t>
  </si>
  <si>
    <t>СЕ ВКУПНО -Реконструкција на ул.„Борис Кидриќ“ од крстосница со ул.„Симеон Кавракиров“  до крстосница со бул.„Кузман Јосифовски Питу“</t>
  </si>
  <si>
    <t>СЕ ВКУПНО -ГРАД СКОПЈЕ</t>
  </si>
  <si>
    <t>Предмер Пресметка Бр.1:Реконструкција на улица Борис Кидрич-Град Скопје</t>
  </si>
  <si>
    <t>Предмер Пресметка Бр.2:Реконструкција на улица Христо Татарчев-Град Скопје</t>
  </si>
  <si>
    <t>ВКУПНО ЗА  ГРАД СКОПЈЕ (ден. без ДДВ):</t>
  </si>
  <si>
    <t>Предмер Пресметка Бр.2:Реконструкција на улица Натаниал Кучевишки-Општина Бутел</t>
  </si>
  <si>
    <t>Предмер Пресметка Бр.3:Реконструкција на улица Хо Ши Мин-Општина Бутел</t>
  </si>
  <si>
    <t>7.2 ХОРИЗОНТАЛНА СИГНАЛИЗАЦИЈА</t>
  </si>
  <si>
    <t>7.3 СООБРАЌАЈНА ОПРЕМА</t>
  </si>
  <si>
    <t xml:space="preserve"> Набавка, транспорт и поставување на опрема за означување на краевите на сообраќаен остров - табли за означување на сообраќаен остров со димензии L = 300 mm и H = 1000 mm, класа на ретрорефлексија II</t>
  </si>
  <si>
    <t>Набавка, транспорт и поставување на двострани сообраќајни знаци со сопствен извор на светлина во облик на квадрат со димензии L=1000 mm на конзолен носач.</t>
  </si>
  <si>
    <t>Набавка, транспорт и поставување на топло поцинкуван конзолен цевен носач на сообраќајни знаци со сопствен извор на светлина (согласно детал даден во основен сообраќаен проект)</t>
  </si>
  <si>
    <t>Набавка и транспорт, чистење на коловозна површина, маркирање и изведување на тенкослојни напречни и останати  рефлектирачки ознаки и натписи во жолта боја</t>
  </si>
  <si>
    <t>Набавка, транспорт и поставување на пешачка ограда со висина H=1200 mm (согласно детал даден во основен сообраќаен проект)</t>
  </si>
  <si>
    <t>Набавка, транспорт и поставување на лизгачки врати на пешачка ограда со должина L=6000 mm.</t>
  </si>
  <si>
    <t>Набавка, транспорт и поставување на направи за смирување на сообраќајот - Вибрациски ленти во сетови</t>
  </si>
  <si>
    <t>Набавка, транспорт и поставување на пластични столпчиња во црвена боја со рефлектирачки полиња во бела боја со висина H=75 mm и дијаметар D=60 mm</t>
  </si>
  <si>
    <t>БАРАЊЕ ЗА ПОНУДИ - Тендер 7 - Дел 3
Реф. Бр.: LRCP-9034-9210-MK-RFB-A.2.1.7 - Тендер 7 - Дел 3
Градежни работи за подобрување на инфраструктурата на локалните патишта на избрани општини согласно изработени Основни проекти за градежни работи</t>
  </si>
  <si>
    <t>РЕКОНСТРУКЦИЈА НА УЛИЦА „БОРИС КИДРИЌ“од крстосница со ул.„Симеон Кавракиров“  до крстосница со бул.„Кузман Јосифовски Питу“ -ГРАД СКОПЈЕ</t>
  </si>
  <si>
    <t>РЕКОНСТРУКЦИЈА НА УЛИЦА „ХРИСТО ТАТАРЧЕВ“ од раскрсница со ул. „Народни Херои“ до кружен тек со бул. „Србија“-ГРАД СКОПЈЕ</t>
  </si>
  <si>
    <t>БАРАЊЕ ЗА ПОНУДИ - Тендер 7- Дел 3
Реф. Бр.: LRCP-9034-9210-MK-RFB-A.2.1.7 - Тендер 7 - Дел 3
Градежни работи за подобрување на инфраструктурата на локалните патишта на избрани општини согласно изработени Основни проекти за градежни работи</t>
  </si>
  <si>
    <t xml:space="preserve">ТЕНДЕР7/ДЕЛ 3- РЕКАПИТУЛАР </t>
  </si>
  <si>
    <t>СЕ ВКУПНО ТЕНДЕР 7 ДЕЛ 3 (ден. без ДДВ):</t>
  </si>
  <si>
    <t>СЕ ВКУПНО ЗА ОПШТИНА БУТЕЛ</t>
  </si>
  <si>
    <t>БАРАЊЕ ЗА ПОНУДИ - Тендер 7 - Дел 3 - Анекс Бр.1
Реф. Бр.: LRCP-9034-9210-MK-RFB-A.2.1.7 - Тендер 7 - Дел 3
Градежни работи за подобрување на инфраструктурата на локалните патишта на избрани општини согласно изработени Основни проекти за градежни работи</t>
  </si>
  <si>
    <t xml:space="preserve">БАРАЊЕ ЗА ПОНУДИ - Тендер 7 - Дел 3 - АНЕКС БР. 1
Реф. Бр.: LRCP-9034-9210-MK-RFB-A.2.1.7 - Тендер 7 - Дел 3
Градежни работи за подобрување на инфраструктурата на локалните патишта на избрани општини согласно изработени Основни проекти за градежни работи 
</t>
  </si>
  <si>
    <t>Изработка на сообраќаен проект за времена измена на режим за сообраќај и план за привремено управување со сообраќајот</t>
  </si>
  <si>
    <t>Орапување на асфалт за нивелирање на постоечки улици со новиот асфалт со утовар на материјалот до депонија посочена од страна на Инвеститор - Општината, чистење на површината и прскање со емулзијаод 0,3-0,5 кг/м2</t>
  </si>
  <si>
    <t>Набавка и монтажа на лиено железни правоаголни сливници со димензии 500/305мм./ Класа на оптоварување С250*/D400; согласно ЕН 123-2003/</t>
  </si>
  <si>
    <r>
      <t>БАРАЊЕ ЗА ПОНУДИ - Тендер 7 - Дел 3  
Реф. Бр.: LRCP-9034-9210-MK-RFB-A.2.1.7 - Тендер 7</t>
    </r>
    <r>
      <rPr>
        <b/>
        <sz val="12"/>
        <color indexed="10"/>
        <rFont val="StobiSerif Regular"/>
        <family val="3"/>
      </rPr>
      <t xml:space="preserve"> </t>
    </r>
    <r>
      <rPr>
        <b/>
        <sz val="12"/>
        <rFont val="StobiSerif Regular"/>
        <family val="3"/>
      </rPr>
      <t>- Дел 3
Градежни работи за подобрување на инфраструктурата на локалните патишта на избрани општини согласно изработени Основни проекти за градежни работи</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</si>
</sst>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1" formatCode="_(* #,##0_);_(* \(#,##0\);_(* &quot;-&quot;_);_(@_)"/>
    <numFmt numFmtId="43" formatCode="_(* #,##0.00_);_(* \(#,##0.00\);_(* &quot;-&quot;??_);_(@_)"/>
    <numFmt numFmtId="164" formatCode="_-* #,##0.00_-;\-* #,##0.00_-;_-* &quot;-&quot;??_-;_-@_-"/>
    <numFmt numFmtId="165" formatCode="#,##0.00\ _д_е_н_."/>
    <numFmt numFmtId="166" formatCode="_-* #,##0.00\ &quot;ден.&quot;_-;\-* #,##0.00\ &quot;ден.&quot;_-;_-* &quot;-&quot;??\ &quot;ден.&quot;_-;_-@_-"/>
    <numFmt numFmtId="167" formatCode="_-* #,##0.000_-;\-* #,##0.000_-;_-* &quot;-&quot;??_-;_-@_-"/>
    <numFmt numFmtId="168" formatCode="#,##0.000"/>
    <numFmt numFmtId="169" formatCode="_-* #,##0.00\ _д_е_н_-;\-* #,##0.00\ _д_е_н_-;_-* &quot;-&quot;??\ _д_е_н_-;_-@_-"/>
    <numFmt numFmtId="170" formatCode="0.000000000%"/>
  </numFmts>
  <fonts count="32" x14ac:knownFonts="1">
    <font>
      <sz val="11"/>
      <color theme="1"/>
      <name val="Calibri"/>
      <family val="2"/>
      <scheme val="minor"/>
    </font>
    <font>
      <sz val="11"/>
      <color indexed="8"/>
      <name val="StobiSerif Regular"/>
      <family val="3"/>
    </font>
    <font>
      <b/>
      <sz val="12"/>
      <name val="StobiSerif Regular"/>
      <family val="3"/>
    </font>
    <font>
      <b/>
      <sz val="12"/>
      <color indexed="10"/>
      <name val="StobiSerif Regular"/>
      <family val="3"/>
    </font>
    <font>
      <sz val="11"/>
      <color theme="1"/>
      <name val="StobiSerif Regular"/>
      <family val="3"/>
    </font>
    <font>
      <sz val="12"/>
      <name val="StobiSerif Regular"/>
      <family val="3"/>
    </font>
    <font>
      <b/>
      <sz val="12"/>
      <color indexed="8"/>
      <name val="StobiSerif Regular"/>
      <family val="3"/>
    </font>
    <font>
      <sz val="12"/>
      <name val="Calibri"/>
      <family val="2"/>
      <scheme val="minor"/>
    </font>
    <font>
      <sz val="12"/>
      <color indexed="8"/>
      <name val="StobiSerif Regular"/>
      <family val="3"/>
    </font>
    <font>
      <b/>
      <sz val="12"/>
      <name val="StobiSerif Regular"/>
      <family val="3"/>
    </font>
    <font>
      <b/>
      <sz val="12"/>
      <color theme="1"/>
      <name val="StobiSerif Regular"/>
      <family val="3"/>
    </font>
    <font>
      <b/>
      <sz val="11"/>
      <name val="Arial"/>
      <family val="2"/>
      <charset val="204"/>
    </font>
    <font>
      <sz val="12"/>
      <color theme="1"/>
      <name val="StobiSerif Regular"/>
      <family val="3"/>
    </font>
    <font>
      <b/>
      <sz val="11"/>
      <color indexed="8"/>
      <name val="StobiSerif Regular"/>
      <family val="3"/>
    </font>
    <font>
      <sz val="11"/>
      <name val="StobiSerif Regular"/>
      <family val="3"/>
    </font>
    <font>
      <b/>
      <sz val="11"/>
      <name val="StobiSerif Regular"/>
      <family val="3"/>
    </font>
    <font>
      <b/>
      <sz val="12"/>
      <color rgb="FFFF0000"/>
      <name val="StobiSerif Regular"/>
      <family val="3"/>
    </font>
    <font>
      <sz val="12"/>
      <color theme="1"/>
      <name val="Calibri"/>
      <family val="2"/>
      <scheme val="minor"/>
    </font>
    <font>
      <b/>
      <sz val="12"/>
      <color indexed="8"/>
      <name val="StobiSerif Regular"/>
      <family val="3"/>
    </font>
    <font>
      <sz val="8"/>
      <name val="Calibri"/>
      <family val="2"/>
      <scheme val="minor"/>
    </font>
    <font>
      <sz val="12"/>
      <color rgb="FFFF0000"/>
      <name val="StobiSerif Regular"/>
      <family val="3"/>
    </font>
    <font>
      <sz val="11"/>
      <color rgb="FFFF0000"/>
      <name val="Calibri"/>
      <family val="2"/>
      <scheme val="minor"/>
    </font>
    <font>
      <i/>
      <sz val="11"/>
      <color theme="1"/>
      <name val="Calibri"/>
      <family val="2"/>
      <charset val="204"/>
      <scheme val="minor"/>
    </font>
    <font>
      <b/>
      <sz val="12"/>
      <color rgb="FF000000"/>
      <name val="StobiSerif Regular"/>
      <family val="3"/>
    </font>
    <font>
      <sz val="12"/>
      <color indexed="8"/>
      <name val="Calibri"/>
      <family val="2"/>
    </font>
    <font>
      <b/>
      <sz val="12"/>
      <name val="StobiSerifRegular"/>
    </font>
    <font>
      <sz val="10"/>
      <name val="Arial"/>
      <family val="2"/>
      <charset val="204"/>
    </font>
    <font>
      <sz val="12"/>
      <color rgb="FF000000"/>
      <name val="StobiSerif Regular"/>
      <family val="3"/>
    </font>
    <font>
      <b/>
      <sz val="12"/>
      <color indexed="8"/>
      <name val="Times New Roman"/>
      <family val="1"/>
    </font>
    <font>
      <sz val="11"/>
      <name val="Calibri"/>
      <family val="2"/>
      <scheme val="minor"/>
    </font>
    <font>
      <sz val="11"/>
      <color theme="1"/>
      <name val="Arial"/>
      <family val="2"/>
    </font>
    <font>
      <sz val="12"/>
      <name val="Calibri"/>
      <family val="2"/>
    </font>
  </fonts>
  <fills count="5">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7" tint="0.79998168889431442"/>
        <bgColor indexed="64"/>
      </patternFill>
    </fill>
  </fills>
  <borders count="65">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bottom/>
      <diagonal/>
    </border>
    <border>
      <left style="thin">
        <color indexed="64"/>
      </left>
      <right/>
      <top style="medium">
        <color indexed="64"/>
      </top>
      <bottom/>
      <diagonal/>
    </border>
    <border>
      <left style="medium">
        <color indexed="64"/>
      </left>
      <right style="thin">
        <color indexed="64"/>
      </right>
      <top/>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0" fontId="26" fillId="0" borderId="0" applyNumberFormat="0" applyFont="0" applyFill="0" applyBorder="0" applyAlignment="0" applyProtection="0">
      <alignment vertical="top"/>
    </xf>
  </cellStyleXfs>
  <cellXfs count="797">
    <xf numFmtId="0" fontId="0" fillId="0" borderId="0" xfId="0"/>
    <xf numFmtId="0" fontId="1" fillId="2" borderId="0" xfId="0" applyFont="1" applyFill="1"/>
    <xf numFmtId="0" fontId="0" fillId="2" borderId="0" xfId="0" applyFill="1"/>
    <xf numFmtId="0" fontId="1" fillId="2" borderId="0" xfId="0" applyFont="1" applyFill="1" applyAlignment="1">
      <alignment wrapText="1"/>
    </xf>
    <xf numFmtId="4" fontId="7" fillId="2" borderId="0" xfId="0" applyNumberFormat="1" applyFont="1" applyFill="1" applyAlignment="1">
      <alignment vertical="center" wrapText="1"/>
    </xf>
    <xf numFmtId="4" fontId="2" fillId="2" borderId="16" xfId="0" applyNumberFormat="1" applyFont="1" applyFill="1" applyBorder="1" applyAlignment="1">
      <alignment horizontal="center" vertical="center" wrapText="1"/>
    </xf>
    <xf numFmtId="0" fontId="0" fillId="2" borderId="0" xfId="0" applyFill="1" applyAlignment="1">
      <alignment wrapText="1"/>
    </xf>
    <xf numFmtId="0" fontId="0" fillId="0" borderId="0" xfId="0" applyAlignment="1">
      <alignment wrapText="1"/>
    </xf>
    <xf numFmtId="0" fontId="5" fillId="2" borderId="10" xfId="0" applyFont="1" applyFill="1" applyBorder="1" applyAlignment="1">
      <alignment vertical="center" wrapText="1"/>
    </xf>
    <xf numFmtId="0" fontId="8" fillId="2" borderId="25" xfId="0" applyFont="1" applyFill="1" applyBorder="1" applyAlignment="1">
      <alignment horizontal="center" vertical="center" wrapText="1"/>
    </xf>
    <xf numFmtId="0" fontId="4" fillId="2" borderId="23" xfId="0" applyFont="1" applyFill="1" applyBorder="1" applyAlignment="1">
      <alignment vertical="top" wrapText="1"/>
    </xf>
    <xf numFmtId="0" fontId="5" fillId="2" borderId="10" xfId="0" applyFont="1" applyFill="1" applyBorder="1" applyAlignment="1">
      <alignment horizontal="center" vertical="center" wrapText="1"/>
    </xf>
    <xf numFmtId="0" fontId="10" fillId="2" borderId="23" xfId="0" applyFont="1" applyFill="1" applyBorder="1" applyAlignment="1">
      <alignment horizontal="right" wrapText="1"/>
    </xf>
    <xf numFmtId="165" fontId="13" fillId="2" borderId="0" xfId="0" applyNumberFormat="1" applyFont="1" applyFill="1" applyAlignment="1">
      <alignment horizontal="center"/>
    </xf>
    <xf numFmtId="0" fontId="5" fillId="2" borderId="9" xfId="0" applyFont="1" applyFill="1" applyBorder="1" applyAlignment="1">
      <alignment vertical="center" wrapText="1"/>
    </xf>
    <xf numFmtId="4" fontId="2" fillId="2" borderId="0" xfId="0" applyNumberFormat="1" applyFont="1" applyFill="1" applyAlignment="1">
      <alignment horizontal="left" vertical="center" wrapText="1"/>
    </xf>
    <xf numFmtId="4" fontId="15" fillId="2" borderId="0" xfId="0" applyNumberFormat="1" applyFont="1" applyFill="1" applyAlignment="1">
      <alignment horizontal="center" vertical="center" wrapText="1"/>
    </xf>
    <xf numFmtId="0" fontId="17" fillId="0" borderId="0" xfId="0" applyFont="1"/>
    <xf numFmtId="0" fontId="11" fillId="2" borderId="30" xfId="0" applyFont="1" applyFill="1" applyBorder="1" applyAlignment="1">
      <alignment horizontal="right" wrapText="1"/>
    </xf>
    <xf numFmtId="0" fontId="2" fillId="2" borderId="32" xfId="0" applyFont="1" applyFill="1" applyBorder="1" applyAlignment="1">
      <alignment horizontal="center" vertical="center" wrapText="1"/>
    </xf>
    <xf numFmtId="0" fontId="21" fillId="2" borderId="0" xfId="0" applyFont="1" applyFill="1" applyAlignment="1">
      <alignment wrapText="1"/>
    </xf>
    <xf numFmtId="0" fontId="21" fillId="0" borderId="0" xfId="0" applyFont="1" applyAlignment="1">
      <alignment wrapText="1"/>
    </xf>
    <xf numFmtId="0" fontId="5" fillId="2" borderId="12" xfId="0" applyFont="1" applyFill="1" applyBorder="1" applyAlignment="1">
      <alignment horizontal="center" vertical="center" wrapText="1"/>
    </xf>
    <xf numFmtId="0" fontId="12" fillId="2" borderId="10" xfId="0" applyFont="1" applyFill="1" applyBorder="1" applyAlignment="1">
      <alignment vertical="center" wrapText="1"/>
    </xf>
    <xf numFmtId="0" fontId="12" fillId="2" borderId="10" xfId="0" applyFont="1" applyFill="1" applyBorder="1" applyAlignment="1">
      <alignment horizontal="right" wrapText="1"/>
    </xf>
    <xf numFmtId="0" fontId="12" fillId="2" borderId="16" xfId="0" applyFont="1" applyFill="1" applyBorder="1" applyAlignment="1">
      <alignment horizontal="right" wrapText="1"/>
    </xf>
    <xf numFmtId="41" fontId="5" fillId="2" borderId="35" xfId="0" applyNumberFormat="1" applyFont="1" applyFill="1" applyBorder="1" applyAlignment="1">
      <alignment horizontal="right" vertical="center" wrapText="1"/>
    </xf>
    <xf numFmtId="41" fontId="2" fillId="2" borderId="6" xfId="0" applyNumberFormat="1" applyFont="1" applyFill="1" applyBorder="1" applyAlignment="1">
      <alignment horizontal="right" vertical="center" wrapText="1"/>
    </xf>
    <xf numFmtId="41" fontId="6" fillId="0" borderId="13" xfId="0" applyNumberFormat="1" applyFont="1" applyBorder="1"/>
    <xf numFmtId="41" fontId="6" fillId="0" borderId="8" xfId="0" applyNumberFormat="1" applyFont="1" applyBorder="1"/>
    <xf numFmtId="41" fontId="6" fillId="0" borderId="34" xfId="0" applyNumberFormat="1" applyFont="1" applyBorder="1"/>
    <xf numFmtId="2" fontId="6" fillId="0" borderId="22" xfId="0" applyNumberFormat="1" applyFont="1" applyBorder="1" applyAlignment="1">
      <alignment horizontal="center" vertical="center"/>
    </xf>
    <xf numFmtId="9" fontId="6" fillId="0" borderId="22" xfId="0" applyNumberFormat="1" applyFont="1" applyBorder="1" applyAlignment="1">
      <alignment horizontal="center" vertical="center" wrapText="1"/>
    </xf>
    <xf numFmtId="2" fontId="6" fillId="0" borderId="39" xfId="0" applyNumberFormat="1" applyFont="1" applyBorder="1" applyAlignment="1">
      <alignment horizontal="center" vertical="center"/>
    </xf>
    <xf numFmtId="2" fontId="5" fillId="2" borderId="10" xfId="0" applyNumberFormat="1"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2" fillId="2" borderId="9" xfId="0" applyFont="1" applyFill="1" applyBorder="1" applyAlignment="1">
      <alignment horizontal="center" vertical="center" wrapText="1"/>
    </xf>
    <xf numFmtId="1" fontId="5" fillId="2" borderId="12" xfId="0" applyNumberFormat="1" applyFont="1" applyFill="1" applyBorder="1" applyAlignment="1">
      <alignment horizontal="center" vertical="center" wrapText="1"/>
    </xf>
    <xf numFmtId="0" fontId="5" fillId="2" borderId="13" xfId="0" applyFont="1" applyFill="1" applyBorder="1" applyAlignment="1">
      <alignment horizontal="center" vertical="center" wrapText="1"/>
    </xf>
    <xf numFmtId="0" fontId="7" fillId="2" borderId="0" xfId="0" applyFont="1" applyFill="1" applyAlignment="1">
      <alignment vertical="center" wrapText="1"/>
    </xf>
    <xf numFmtId="0" fontId="2" fillId="2" borderId="16" xfId="0" applyFont="1" applyFill="1" applyBorder="1" applyAlignment="1">
      <alignment horizontal="center" vertical="center" wrapText="1"/>
    </xf>
    <xf numFmtId="1" fontId="2" fillId="2" borderId="16" xfId="0" applyNumberFormat="1" applyFont="1" applyFill="1" applyBorder="1" applyAlignment="1">
      <alignment horizontal="center" vertical="center" wrapText="1"/>
    </xf>
    <xf numFmtId="41" fontId="2" fillId="2" borderId="17" xfId="0" applyNumberFormat="1" applyFont="1" applyFill="1" applyBorder="1" applyAlignment="1">
      <alignment horizontal="center" vertical="center" wrapText="1"/>
    </xf>
    <xf numFmtId="0" fontId="2" fillId="2" borderId="31" xfId="0" applyFont="1" applyFill="1" applyBorder="1" applyAlignment="1">
      <alignment horizontal="center" vertical="center" wrapText="1"/>
    </xf>
    <xf numFmtId="1" fontId="2" fillId="2" borderId="32" xfId="0" applyNumberFormat="1" applyFont="1" applyFill="1" applyBorder="1" applyAlignment="1">
      <alignment horizontal="center" vertical="center" wrapText="1"/>
    </xf>
    <xf numFmtId="1" fontId="2" fillId="2" borderId="33" xfId="0" applyNumberFormat="1" applyFont="1" applyFill="1" applyBorder="1" applyAlignment="1">
      <alignment horizontal="center" vertical="center" wrapText="1"/>
    </xf>
    <xf numFmtId="0" fontId="2" fillId="2" borderId="25" xfId="0" applyFont="1" applyFill="1" applyBorder="1" applyAlignment="1">
      <alignment horizontal="center" vertical="center" wrapText="1"/>
    </xf>
    <xf numFmtId="0" fontId="5" fillId="2" borderId="30" xfId="0" applyFont="1" applyFill="1" applyBorder="1" applyAlignment="1">
      <alignment vertical="center" wrapText="1"/>
    </xf>
    <xf numFmtId="41" fontId="5" fillId="2" borderId="17" xfId="0" applyNumberFormat="1" applyFont="1" applyFill="1" applyBorder="1" applyAlignment="1">
      <alignment horizontal="right" wrapText="1"/>
    </xf>
    <xf numFmtId="0" fontId="5" fillId="2" borderId="10" xfId="0" applyFont="1" applyFill="1" applyBorder="1" applyAlignment="1">
      <alignment horizontal="left" wrapText="1"/>
    </xf>
    <xf numFmtId="41" fontId="5" fillId="2" borderId="11" xfId="0" applyNumberFormat="1" applyFont="1" applyFill="1" applyBorder="1" applyAlignment="1">
      <alignment horizontal="right" wrapText="1"/>
    </xf>
    <xf numFmtId="0" fontId="5" fillId="2" borderId="13" xfId="0" applyFont="1" applyFill="1" applyBorder="1" applyAlignment="1">
      <alignment horizontal="center" wrapText="1"/>
    </xf>
    <xf numFmtId="0" fontId="5" fillId="2" borderId="13" xfId="0" applyFont="1" applyFill="1" applyBorder="1" applyAlignment="1">
      <alignment horizontal="left" wrapText="1"/>
    </xf>
    <xf numFmtId="41" fontId="5" fillId="2" borderId="14" xfId="0" applyNumberFormat="1" applyFont="1" applyFill="1" applyBorder="1" applyAlignment="1">
      <alignment horizontal="right" wrapText="1"/>
    </xf>
    <xf numFmtId="0" fontId="2" fillId="2" borderId="18" xfId="0" applyFont="1" applyFill="1" applyBorder="1" applyAlignment="1">
      <alignment vertical="center" wrapText="1"/>
    </xf>
    <xf numFmtId="0" fontId="2" fillId="2" borderId="19" xfId="0" applyFont="1" applyFill="1" applyBorder="1" applyAlignment="1">
      <alignment vertical="center" wrapText="1"/>
    </xf>
    <xf numFmtId="41" fontId="2" fillId="2" borderId="20" xfId="0" applyNumberFormat="1" applyFont="1" applyFill="1" applyBorder="1" applyAlignment="1">
      <alignment horizontal="right" vertical="center" wrapText="1"/>
    </xf>
    <xf numFmtId="0" fontId="5" fillId="2" borderId="16" xfId="0" applyFont="1" applyFill="1" applyBorder="1" applyAlignment="1">
      <alignment vertical="center" wrapText="1"/>
    </xf>
    <xf numFmtId="0" fontId="10" fillId="2" borderId="25" xfId="0" applyFont="1" applyFill="1" applyBorder="1" applyAlignment="1">
      <alignment horizontal="right" wrapText="1"/>
    </xf>
    <xf numFmtId="0" fontId="10" fillId="2" borderId="28" xfId="0" applyFont="1" applyFill="1" applyBorder="1" applyAlignment="1">
      <alignment horizontal="right" wrapText="1"/>
    </xf>
    <xf numFmtId="0" fontId="10" fillId="2" borderId="4" xfId="0" applyFont="1" applyFill="1" applyBorder="1" applyAlignment="1">
      <alignment horizontal="right" wrapText="1"/>
    </xf>
    <xf numFmtId="0" fontId="10" fillId="2" borderId="5" xfId="0" applyFont="1" applyFill="1" applyBorder="1" applyAlignment="1">
      <alignment horizontal="right" wrapText="1"/>
    </xf>
    <xf numFmtId="0" fontId="2" fillId="2" borderId="22" xfId="0" applyFont="1" applyFill="1" applyBorder="1" applyAlignment="1">
      <alignment vertical="center" wrapText="1"/>
    </xf>
    <xf numFmtId="0" fontId="10" fillId="2" borderId="37" xfId="0" applyFont="1" applyFill="1" applyBorder="1" applyAlignment="1">
      <alignment horizontal="right" wrapText="1"/>
    </xf>
    <xf numFmtId="0" fontId="10" fillId="2" borderId="30" xfId="0" applyFont="1" applyFill="1" applyBorder="1" applyAlignment="1">
      <alignment horizontal="right" wrapText="1"/>
    </xf>
    <xf numFmtId="0" fontId="14" fillId="2" borderId="0" xfId="0" applyFont="1" applyFill="1" applyAlignment="1">
      <alignment horizontal="center" vertical="center" wrapText="1"/>
    </xf>
    <xf numFmtId="0" fontId="14" fillId="2" borderId="0" xfId="0" applyFont="1" applyFill="1" applyAlignment="1">
      <alignment horizontal="left" vertical="center" wrapText="1"/>
    </xf>
    <xf numFmtId="1" fontId="14" fillId="2" borderId="0" xfId="0" applyNumberFormat="1" applyFont="1" applyFill="1" applyAlignment="1">
      <alignment horizontal="right" vertical="center" wrapText="1"/>
    </xf>
    <xf numFmtId="41" fontId="14" fillId="2" borderId="0" xfId="0" applyNumberFormat="1" applyFont="1" applyFill="1" applyAlignment="1">
      <alignment vertical="center" wrapText="1"/>
    </xf>
    <xf numFmtId="2" fontId="5" fillId="2" borderId="9" xfId="0" applyNumberFormat="1" applyFont="1" applyFill="1" applyBorder="1" applyAlignment="1">
      <alignment vertical="center" wrapText="1"/>
    </xf>
    <xf numFmtId="2" fontId="5" fillId="2" borderId="10" xfId="0" applyNumberFormat="1" applyFont="1" applyFill="1" applyBorder="1" applyAlignment="1">
      <alignment vertical="center" wrapText="1"/>
    </xf>
    <xf numFmtId="0" fontId="5" fillId="2" borderId="0" xfId="0" applyFont="1" applyFill="1" applyAlignment="1">
      <alignment horizontal="center" vertical="center" wrapText="1"/>
    </xf>
    <xf numFmtId="2" fontId="2" fillId="2" borderId="0" xfId="0" applyNumberFormat="1" applyFont="1" applyFill="1" applyAlignment="1">
      <alignment horizontal="left" vertical="center" wrapText="1"/>
    </xf>
    <xf numFmtId="1" fontId="2" fillId="2" borderId="0" xfId="0" applyNumberFormat="1" applyFont="1" applyFill="1" applyAlignment="1">
      <alignment horizontal="left" vertical="center" wrapText="1"/>
    </xf>
    <xf numFmtId="41" fontId="2" fillId="2" borderId="0" xfId="0" applyNumberFormat="1" applyFont="1" applyFill="1" applyAlignment="1">
      <alignment vertical="center" wrapText="1"/>
    </xf>
    <xf numFmtId="3" fontId="5" fillId="2" borderId="9" xfId="0" applyNumberFormat="1" applyFont="1" applyFill="1" applyBorder="1" applyAlignment="1">
      <alignment horizontal="center" vertical="center" wrapText="1"/>
    </xf>
    <xf numFmtId="2" fontId="2" fillId="2" borderId="30"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4" fontId="2" fillId="2" borderId="10" xfId="0" applyNumberFormat="1" applyFont="1" applyFill="1" applyBorder="1" applyAlignment="1">
      <alignment horizontal="left" vertical="center" wrapText="1"/>
    </xf>
    <xf numFmtId="1" fontId="2" fillId="2" borderId="10" xfId="0" applyNumberFormat="1" applyFont="1" applyFill="1" applyBorder="1" applyAlignment="1">
      <alignment horizontal="right" vertical="center" wrapText="1"/>
    </xf>
    <xf numFmtId="2" fontId="2" fillId="2" borderId="10" xfId="0" applyNumberFormat="1" applyFont="1" applyFill="1" applyBorder="1" applyAlignment="1">
      <alignment vertical="center" wrapText="1"/>
    </xf>
    <xf numFmtId="4" fontId="2" fillId="2" borderId="10" xfId="0" applyNumberFormat="1" applyFont="1" applyFill="1" applyBorder="1" applyAlignment="1">
      <alignment vertical="center" wrapText="1"/>
    </xf>
    <xf numFmtId="41" fontId="5" fillId="2" borderId="17" xfId="0" applyNumberFormat="1" applyFont="1" applyFill="1" applyBorder="1" applyAlignment="1">
      <alignment vertical="center" wrapText="1"/>
    </xf>
    <xf numFmtId="41" fontId="5" fillId="2" borderId="11" xfId="0" applyNumberFormat="1" applyFont="1" applyFill="1" applyBorder="1" applyAlignment="1">
      <alignment vertical="center" wrapText="1"/>
    </xf>
    <xf numFmtId="2" fontId="2" fillId="2" borderId="13" xfId="0" applyNumberFormat="1" applyFont="1" applyFill="1" applyBorder="1" applyAlignment="1">
      <alignment horizontal="left" vertical="center" wrapText="1"/>
    </xf>
    <xf numFmtId="0" fontId="4" fillId="2" borderId="23" xfId="0" applyFont="1" applyFill="1" applyBorder="1" applyAlignment="1">
      <alignment horizontal="center" vertical="center" wrapText="1"/>
    </xf>
    <xf numFmtId="41" fontId="5" fillId="2" borderId="10" xfId="0" applyNumberFormat="1" applyFont="1" applyFill="1" applyBorder="1" applyAlignment="1">
      <alignment horizontal="right" wrapText="1"/>
    </xf>
    <xf numFmtId="0" fontId="12" fillId="2" borderId="10"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left" vertical="top" wrapText="1"/>
    </xf>
    <xf numFmtId="0" fontId="5" fillId="2" borderId="10" xfId="0" applyFont="1" applyFill="1" applyBorder="1" applyAlignment="1">
      <alignment horizontal="right" wrapText="1"/>
    </xf>
    <xf numFmtId="4" fontId="5" fillId="2" borderId="10" xfId="0" applyNumberFormat="1" applyFont="1" applyFill="1" applyBorder="1" applyAlignment="1">
      <alignment horizontal="right" wrapText="1"/>
    </xf>
    <xf numFmtId="49" fontId="5" fillId="2" borderId="10" xfId="0" applyNumberFormat="1" applyFont="1" applyFill="1" applyBorder="1" applyAlignment="1">
      <alignment horizontal="center" vertical="center" wrapText="1"/>
    </xf>
    <xf numFmtId="1" fontId="5" fillId="2" borderId="9" xfId="0" applyNumberFormat="1" applyFont="1" applyFill="1" applyBorder="1" applyAlignment="1">
      <alignment horizontal="center" vertical="center" wrapText="1"/>
    </xf>
    <xf numFmtId="49" fontId="5" fillId="2" borderId="10" xfId="0" applyNumberFormat="1" applyFont="1" applyFill="1" applyBorder="1" applyAlignment="1">
      <alignment horizontal="center" vertical="center" wrapText="1"/>
    </xf>
    <xf numFmtId="164" fontId="5" fillId="2" borderId="10" xfId="0" applyNumberFormat="1" applyFont="1" applyFill="1" applyBorder="1" applyAlignment="1">
      <alignment horizontal="right" wrapText="1"/>
    </xf>
    <xf numFmtId="0" fontId="5" fillId="2" borderId="8" xfId="0" applyFont="1" applyFill="1" applyBorder="1" applyAlignment="1">
      <alignment vertical="center" wrapText="1"/>
    </xf>
    <xf numFmtId="41" fontId="5" fillId="2" borderId="8" xfId="0" applyNumberFormat="1" applyFont="1" applyFill="1" applyBorder="1" applyAlignment="1">
      <alignment horizontal="right" wrapText="1"/>
    </xf>
    <xf numFmtId="0" fontId="5" fillId="2" borderId="32" xfId="0" applyFont="1" applyFill="1" applyBorder="1" applyAlignment="1">
      <alignment horizontal="center" vertical="center" wrapText="1"/>
    </xf>
    <xf numFmtId="0" fontId="5" fillId="2" borderId="32" xfId="0" applyFont="1" applyFill="1" applyBorder="1" applyAlignment="1">
      <alignment vertical="center" wrapText="1"/>
    </xf>
    <xf numFmtId="41" fontId="5" fillId="2" borderId="32" xfId="0" applyNumberFormat="1" applyFont="1" applyFill="1" applyBorder="1" applyAlignment="1">
      <alignment horizontal="right" wrapText="1"/>
    </xf>
    <xf numFmtId="1" fontId="5" fillId="2" borderId="7" xfId="0" applyNumberFormat="1" applyFont="1" applyFill="1" applyBorder="1" applyAlignment="1">
      <alignment horizontal="center" vertical="center" wrapText="1"/>
    </xf>
    <xf numFmtId="41" fontId="2" fillId="2" borderId="39" xfId="0" applyNumberFormat="1" applyFont="1" applyFill="1" applyBorder="1" applyAlignment="1">
      <alignment horizontal="right" vertical="center" wrapText="1"/>
    </xf>
    <xf numFmtId="3" fontId="5" fillId="2" borderId="7" xfId="0" applyNumberFormat="1" applyFont="1" applyFill="1" applyBorder="1" applyAlignment="1">
      <alignment horizontal="center" vertical="center" wrapText="1"/>
    </xf>
    <xf numFmtId="0" fontId="1" fillId="0" borderId="0" xfId="0" applyFont="1"/>
    <xf numFmtId="0" fontId="14" fillId="0" borderId="0" xfId="0" applyFont="1" applyAlignment="1">
      <alignment horizontal="center" vertical="center" wrapText="1"/>
    </xf>
    <xf numFmtId="0" fontId="2" fillId="0" borderId="0" xfId="0" applyFont="1" applyAlignment="1" applyProtection="1">
      <alignment horizontal="left" vertical="top" wrapText="1"/>
      <protection locked="0"/>
    </xf>
    <xf numFmtId="4" fontId="15" fillId="0" borderId="0" xfId="0" applyNumberFormat="1" applyFont="1" applyAlignment="1">
      <alignment horizontal="center" vertical="center" wrapText="1"/>
    </xf>
    <xf numFmtId="1" fontId="14" fillId="0" borderId="0" xfId="0" applyNumberFormat="1" applyFont="1" applyAlignment="1">
      <alignment horizontal="right" vertical="center" wrapText="1"/>
    </xf>
    <xf numFmtId="41" fontId="14" fillId="0" borderId="0" xfId="0" applyNumberFormat="1" applyFont="1" applyAlignment="1">
      <alignment vertical="center" wrapText="1"/>
    </xf>
    <xf numFmtId="0" fontId="5" fillId="2" borderId="21" xfId="0" applyFont="1" applyFill="1" applyBorder="1" applyAlignment="1">
      <alignment vertical="center" wrapText="1"/>
    </xf>
    <xf numFmtId="0" fontId="5" fillId="2" borderId="23" xfId="0" applyFont="1" applyFill="1" applyBorder="1" applyAlignment="1">
      <alignment horizontal="center" vertical="center" wrapText="1"/>
    </xf>
    <xf numFmtId="41" fontId="5" fillId="2" borderId="24" xfId="0" applyNumberFormat="1" applyFont="1" applyFill="1" applyBorder="1" applyAlignment="1">
      <alignment vertical="center" wrapText="1"/>
    </xf>
    <xf numFmtId="2" fontId="2" fillId="2" borderId="16" xfId="0" applyNumberFormat="1" applyFont="1" applyFill="1" applyBorder="1" applyAlignment="1">
      <alignment horizontal="left" vertical="center" wrapText="1"/>
    </xf>
    <xf numFmtId="4" fontId="2" fillId="2" borderId="16" xfId="0" applyNumberFormat="1" applyFont="1" applyFill="1" applyBorder="1" applyAlignment="1">
      <alignment horizontal="left" vertical="center" wrapText="1"/>
    </xf>
    <xf numFmtId="0" fontId="1" fillId="0" borderId="0" xfId="0" applyFont="1" applyAlignment="1">
      <alignment wrapText="1"/>
    </xf>
    <xf numFmtId="0" fontId="5" fillId="0" borderId="9" xfId="0" applyFont="1" applyBorder="1" applyAlignment="1">
      <alignment horizontal="center" vertical="center" wrapText="1"/>
    </xf>
    <xf numFmtId="49" fontId="5" fillId="0" borderId="10" xfId="0" applyNumberFormat="1" applyFont="1" applyBorder="1" applyAlignment="1">
      <alignment horizontal="center" vertical="center" wrapText="1"/>
    </xf>
    <xf numFmtId="0" fontId="5" fillId="0" borderId="10" xfId="0" applyFont="1" applyBorder="1" applyAlignment="1">
      <alignment vertical="top" wrapText="1"/>
    </xf>
    <xf numFmtId="0" fontId="5" fillId="0" borderId="10" xfId="0" applyFont="1" applyBorder="1" applyAlignment="1">
      <alignment horizontal="right" wrapText="1"/>
    </xf>
    <xf numFmtId="4" fontId="0" fillId="0" borderId="0" xfId="0" applyNumberFormat="1"/>
    <xf numFmtId="0" fontId="22" fillId="0" borderId="0" xfId="0" applyFont="1" applyFill="1" applyAlignment="1">
      <alignment wrapText="1"/>
    </xf>
    <xf numFmtId="49" fontId="5" fillId="0" borderId="10" xfId="0" applyNumberFormat="1" applyFont="1" applyFill="1" applyBorder="1" applyAlignment="1">
      <alignment horizontal="center" vertical="center" wrapText="1"/>
    </xf>
    <xf numFmtId="0" fontId="5" fillId="0" borderId="10" xfId="0" applyFont="1" applyFill="1" applyBorder="1" applyAlignment="1">
      <alignment vertical="center" wrapText="1"/>
    </xf>
    <xf numFmtId="0" fontId="5" fillId="0" borderId="10" xfId="0" applyFont="1" applyFill="1" applyBorder="1" applyAlignment="1">
      <alignment horizontal="right" wrapText="1"/>
    </xf>
    <xf numFmtId="41" fontId="5" fillId="0" borderId="10" xfId="0" applyNumberFormat="1" applyFont="1" applyFill="1" applyBorder="1" applyAlignment="1">
      <alignment horizontal="right" wrapText="1"/>
    </xf>
    <xf numFmtId="0" fontId="0" fillId="3" borderId="0" xfId="0" applyFill="1" applyAlignment="1">
      <alignment wrapText="1"/>
    </xf>
    <xf numFmtId="41" fontId="5" fillId="2" borderId="34" xfId="0" applyNumberFormat="1" applyFont="1" applyFill="1" applyBorder="1" applyAlignment="1">
      <alignment horizontal="right" wrapText="1"/>
    </xf>
    <xf numFmtId="49" fontId="5" fillId="2" borderId="16" xfId="0" applyNumberFormat="1" applyFont="1" applyFill="1" applyBorder="1" applyAlignment="1">
      <alignment horizontal="center" vertical="center" wrapText="1"/>
    </xf>
    <xf numFmtId="49" fontId="5" fillId="2" borderId="10" xfId="0" applyNumberFormat="1" applyFont="1" applyFill="1" applyBorder="1" applyAlignment="1">
      <alignment horizontal="center" vertical="center" wrapText="1"/>
    </xf>
    <xf numFmtId="41" fontId="5" fillId="2" borderId="35" xfId="0" applyNumberFormat="1" applyFont="1" applyFill="1" applyBorder="1" applyAlignment="1">
      <alignment horizontal="right" wrapText="1"/>
    </xf>
    <xf numFmtId="41" fontId="5" fillId="2" borderId="33" xfId="0" applyNumberFormat="1" applyFont="1" applyFill="1" applyBorder="1" applyAlignment="1">
      <alignment horizontal="right" wrapText="1"/>
    </xf>
    <xf numFmtId="0" fontId="12" fillId="2" borderId="31" xfId="0" applyFont="1" applyFill="1" applyBorder="1" applyAlignment="1">
      <alignment horizontal="center" vertical="center" wrapText="1"/>
    </xf>
    <xf numFmtId="49" fontId="12" fillId="2" borderId="32" xfId="0" applyNumberFormat="1" applyFont="1" applyFill="1" applyBorder="1" applyAlignment="1">
      <alignment horizontal="center" vertical="center" wrapText="1"/>
    </xf>
    <xf numFmtId="0" fontId="5" fillId="2" borderId="32" xfId="0" applyFont="1" applyFill="1" applyBorder="1" applyAlignment="1">
      <alignment horizontal="right" wrapText="1"/>
    </xf>
    <xf numFmtId="0" fontId="5" fillId="2" borderId="31" xfId="0" applyFont="1" applyFill="1" applyBorder="1" applyAlignment="1">
      <alignment horizontal="center" vertical="center" wrapText="1"/>
    </xf>
    <xf numFmtId="49" fontId="5" fillId="2" borderId="32" xfId="0" applyNumberFormat="1" applyFont="1" applyFill="1" applyBorder="1" applyAlignment="1">
      <alignment horizontal="center" vertical="center" wrapText="1"/>
    </xf>
    <xf numFmtId="0" fontId="12" fillId="2" borderId="32" xfId="0" applyFont="1" applyFill="1" applyBorder="1" applyAlignment="1">
      <alignment horizontal="right" wrapText="1"/>
    </xf>
    <xf numFmtId="49" fontId="5" fillId="0" borderId="32" xfId="0" applyNumberFormat="1" applyFont="1" applyBorder="1" applyAlignment="1">
      <alignment horizontal="center" vertical="center" wrapText="1"/>
    </xf>
    <xf numFmtId="0" fontId="5" fillId="0" borderId="32" xfId="0" applyFont="1" applyBorder="1" applyAlignment="1">
      <alignment vertical="top" wrapText="1"/>
    </xf>
    <xf numFmtId="0" fontId="5" fillId="0" borderId="32" xfId="0" applyFont="1" applyBorder="1" applyAlignment="1">
      <alignment horizontal="right" wrapText="1"/>
    </xf>
    <xf numFmtId="0" fontId="5" fillId="2" borderId="8" xfId="0" applyFont="1" applyFill="1" applyBorder="1" applyAlignment="1">
      <alignment horizontal="right" wrapText="1"/>
    </xf>
    <xf numFmtId="0" fontId="11" fillId="2" borderId="16" xfId="0" applyFont="1" applyFill="1" applyBorder="1" applyAlignment="1">
      <alignment horizontal="right" wrapText="1"/>
    </xf>
    <xf numFmtId="0" fontId="5" fillId="2" borderId="46" xfId="0" applyFont="1" applyFill="1" applyBorder="1" applyAlignment="1">
      <alignment vertical="center" wrapText="1"/>
    </xf>
    <xf numFmtId="49" fontId="5" fillId="2" borderId="8" xfId="0" applyNumberFormat="1" applyFont="1" applyFill="1" applyBorder="1" applyAlignment="1">
      <alignment horizontal="center" vertical="center" wrapText="1"/>
    </xf>
    <xf numFmtId="0" fontId="2" fillId="2" borderId="4" xfId="0" applyFont="1" applyFill="1" applyBorder="1" applyAlignment="1">
      <alignment vertical="center" wrapText="1"/>
    </xf>
    <xf numFmtId="41" fontId="2" fillId="2" borderId="45" xfId="0" applyNumberFormat="1" applyFont="1" applyFill="1" applyBorder="1" applyAlignment="1">
      <alignment vertical="center" wrapText="1"/>
    </xf>
    <xf numFmtId="0" fontId="5" fillId="2" borderId="53" xfId="0" applyFont="1" applyFill="1" applyBorder="1" applyAlignment="1">
      <alignment vertical="center" wrapText="1"/>
    </xf>
    <xf numFmtId="2" fontId="16" fillId="2" borderId="0" xfId="0" applyNumberFormat="1" applyFont="1" applyFill="1" applyBorder="1" applyAlignment="1">
      <alignment horizontal="left" vertical="top" wrapText="1"/>
    </xf>
    <xf numFmtId="0" fontId="5" fillId="2" borderId="0" xfId="0" applyFont="1" applyFill="1" applyBorder="1" applyAlignment="1">
      <alignment vertical="center" wrapText="1"/>
    </xf>
    <xf numFmtId="41" fontId="2" fillId="2" borderId="27" xfId="0" applyNumberFormat="1" applyFont="1" applyFill="1" applyBorder="1" applyAlignment="1">
      <alignment vertical="center" wrapText="1"/>
    </xf>
    <xf numFmtId="0" fontId="5" fillId="2" borderId="42" xfId="0" applyFont="1" applyFill="1" applyBorder="1" applyAlignment="1">
      <alignment vertical="center" wrapText="1"/>
    </xf>
    <xf numFmtId="0" fontId="5" fillId="2" borderId="43" xfId="0" applyFont="1" applyFill="1" applyBorder="1" applyAlignment="1">
      <alignment vertical="center" wrapText="1"/>
    </xf>
    <xf numFmtId="2" fontId="2" fillId="2" borderId="43" xfId="0" applyNumberFormat="1" applyFont="1" applyFill="1" applyBorder="1" applyAlignment="1">
      <alignment horizontal="left" vertical="center" wrapText="1"/>
    </xf>
    <xf numFmtId="41" fontId="5" fillId="2" borderId="44" xfId="0" applyNumberFormat="1" applyFont="1" applyFill="1" applyBorder="1" applyAlignment="1">
      <alignment vertical="center" wrapText="1"/>
    </xf>
    <xf numFmtId="41" fontId="14" fillId="0" borderId="36" xfId="0" applyNumberFormat="1" applyFont="1" applyBorder="1" applyAlignment="1">
      <alignment vertical="center" wrapText="1"/>
    </xf>
    <xf numFmtId="0" fontId="12" fillId="2" borderId="10" xfId="0" applyFont="1" applyFill="1" applyBorder="1" applyAlignment="1">
      <alignment vertical="top" wrapText="1"/>
    </xf>
    <xf numFmtId="3" fontId="5" fillId="0" borderId="10" xfId="0" applyNumberFormat="1" applyFont="1" applyBorder="1" applyAlignment="1" applyProtection="1">
      <alignment horizontal="right" wrapText="1"/>
      <protection locked="0"/>
    </xf>
    <xf numFmtId="41" fontId="5" fillId="0" borderId="11" xfId="0" applyNumberFormat="1" applyFont="1" applyFill="1" applyBorder="1" applyAlignment="1">
      <alignment horizontal="right" wrapText="1"/>
    </xf>
    <xf numFmtId="0" fontId="11" fillId="2" borderId="37" xfId="0" applyFont="1" applyFill="1" applyBorder="1" applyAlignment="1">
      <alignment horizontal="right" wrapText="1"/>
    </xf>
    <xf numFmtId="0" fontId="4" fillId="2" borderId="26" xfId="0" applyFont="1" applyFill="1" applyBorder="1" applyAlignment="1">
      <alignment vertical="top" wrapText="1"/>
    </xf>
    <xf numFmtId="0" fontId="8" fillId="2" borderId="16" xfId="0" applyFont="1" applyFill="1" applyBorder="1" applyAlignment="1">
      <alignment horizontal="center" vertical="center" wrapText="1"/>
    </xf>
    <xf numFmtId="0" fontId="4" fillId="2" borderId="17" xfId="0" applyFont="1" applyFill="1" applyBorder="1" applyAlignment="1">
      <alignment vertical="top" wrapText="1"/>
    </xf>
    <xf numFmtId="41" fontId="2" fillId="2" borderId="45" xfId="0" applyNumberFormat="1" applyFont="1" applyFill="1" applyBorder="1" applyAlignment="1">
      <alignment horizontal="right" vertical="center" wrapText="1"/>
    </xf>
    <xf numFmtId="0" fontId="5" fillId="2" borderId="26" xfId="0" applyFont="1" applyFill="1" applyBorder="1" applyAlignment="1">
      <alignment horizontal="right" wrapText="1"/>
    </xf>
    <xf numFmtId="41" fontId="9" fillId="2" borderId="17" xfId="0" applyNumberFormat="1" applyFont="1" applyFill="1" applyBorder="1" applyAlignment="1">
      <alignment horizontal="right" vertical="center" wrapText="1"/>
    </xf>
    <xf numFmtId="0" fontId="5" fillId="2" borderId="28" xfId="0" applyFont="1" applyFill="1" applyBorder="1" applyAlignment="1">
      <alignment vertical="center" wrapText="1"/>
    </xf>
    <xf numFmtId="4" fontId="5" fillId="2" borderId="8" xfId="0" applyNumberFormat="1" applyFont="1" applyFill="1" applyBorder="1" applyAlignment="1">
      <alignment horizontal="right" wrapText="1"/>
    </xf>
    <xf numFmtId="0" fontId="0" fillId="2" borderId="26" xfId="0" applyFill="1" applyBorder="1" applyAlignment="1">
      <alignment wrapText="1"/>
    </xf>
    <xf numFmtId="0" fontId="0" fillId="2" borderId="17" xfId="0" applyFill="1" applyBorder="1" applyAlignment="1">
      <alignment wrapText="1"/>
    </xf>
    <xf numFmtId="0" fontId="5" fillId="0" borderId="9" xfId="0" applyFont="1" applyFill="1" applyBorder="1" applyAlignment="1">
      <alignment horizontal="center" vertical="center" wrapText="1"/>
    </xf>
    <xf numFmtId="2" fontId="5" fillId="2" borderId="16" xfId="0" applyNumberFormat="1" applyFont="1" applyFill="1" applyBorder="1" applyAlignment="1">
      <alignment horizontal="left" vertical="center" wrapText="1"/>
    </xf>
    <xf numFmtId="2" fontId="5" fillId="2" borderId="10" xfId="0" applyNumberFormat="1" applyFont="1" applyFill="1" applyBorder="1" applyAlignment="1">
      <alignment horizontal="left" vertical="center" wrapText="1"/>
    </xf>
    <xf numFmtId="2" fontId="5" fillId="2" borderId="43" xfId="0" applyNumberFormat="1" applyFont="1" applyFill="1" applyBorder="1" applyAlignment="1">
      <alignment horizontal="left" vertical="center" wrapText="1"/>
    </xf>
    <xf numFmtId="41" fontId="6" fillId="0" borderId="16" xfId="0" applyNumberFormat="1" applyFont="1" applyBorder="1"/>
    <xf numFmtId="41" fontId="6" fillId="4" borderId="10" xfId="0" applyNumberFormat="1" applyFont="1" applyFill="1" applyBorder="1"/>
    <xf numFmtId="41" fontId="6" fillId="4" borderId="8" xfId="0" applyNumberFormat="1" applyFont="1" applyFill="1" applyBorder="1"/>
    <xf numFmtId="41" fontId="6" fillId="4" borderId="34" xfId="0" applyNumberFormat="1" applyFont="1" applyFill="1" applyBorder="1"/>
    <xf numFmtId="41" fontId="6" fillId="0" borderId="43" xfId="0" applyNumberFormat="1" applyFont="1" applyBorder="1"/>
    <xf numFmtId="41" fontId="6" fillId="0" borderId="35" xfId="0" applyNumberFormat="1" applyFont="1" applyBorder="1"/>
    <xf numFmtId="41" fontId="6" fillId="0" borderId="45" xfId="0" applyNumberFormat="1" applyFont="1" applyBorder="1" applyAlignment="1">
      <alignment horizontal="right"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49" fontId="5" fillId="2" borderId="10" xfId="0" applyNumberFormat="1" applyFont="1" applyFill="1" applyBorder="1" applyAlignment="1">
      <alignment horizontal="center" vertical="center" wrapText="1"/>
    </xf>
    <xf numFmtId="0" fontId="24" fillId="0" borderId="0" xfId="0" applyFont="1"/>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5" fillId="0" borderId="8" xfId="0" applyFont="1" applyBorder="1" applyAlignment="1">
      <alignment horizontal="center" vertical="center" wrapText="1"/>
    </xf>
    <xf numFmtId="1" fontId="5" fillId="0" borderId="9" xfId="0" applyNumberFormat="1" applyFont="1" applyBorder="1" applyAlignment="1">
      <alignment horizontal="center" vertical="center"/>
    </xf>
    <xf numFmtId="0" fontId="5" fillId="0" borderId="10" xfId="0" applyFont="1" applyBorder="1" applyAlignment="1">
      <alignment horizontal="center" vertical="center"/>
    </xf>
    <xf numFmtId="1" fontId="5" fillId="0" borderId="9" xfId="0" applyNumberFormat="1" applyFont="1" applyBorder="1" applyAlignment="1">
      <alignment horizontal="center" vertical="center" wrapText="1"/>
    </xf>
    <xf numFmtId="0" fontId="5" fillId="0" borderId="10" xfId="0" applyFont="1" applyBorder="1" applyAlignment="1">
      <alignment horizontal="center" vertical="center" wrapText="1"/>
    </xf>
    <xf numFmtId="2" fontId="5" fillId="0" borderId="10" xfId="0" applyNumberFormat="1" applyFont="1" applyBorder="1" applyAlignment="1">
      <alignment horizontal="center" vertical="center"/>
    </xf>
    <xf numFmtId="1" fontId="5" fillId="0" borderId="12" xfId="0" applyNumberFormat="1" applyFont="1" applyBorder="1" applyAlignment="1">
      <alignment horizontal="center" vertical="center"/>
    </xf>
    <xf numFmtId="0" fontId="5" fillId="0" borderId="13" xfId="0" applyFont="1" applyBorder="1" applyAlignment="1">
      <alignment horizontal="center" vertical="center"/>
    </xf>
    <xf numFmtId="1" fontId="5" fillId="0" borderId="5" xfId="0" applyNumberFormat="1" applyFont="1"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horizontal="left" vertical="top" wrapText="1"/>
    </xf>
    <xf numFmtId="0" fontId="5" fillId="0" borderId="5" xfId="0" applyFont="1" applyBorder="1" applyAlignment="1">
      <alignment horizontal="center" vertical="top" wrapText="1"/>
    </xf>
    <xf numFmtId="3" fontId="5" fillId="0" borderId="0" xfId="0" applyNumberFormat="1" applyFont="1" applyAlignment="1">
      <alignment horizontal="left" vertical="top" wrapText="1"/>
    </xf>
    <xf numFmtId="2" fontId="2" fillId="2" borderId="22" xfId="0" applyNumberFormat="1" applyFont="1" applyFill="1" applyBorder="1" applyAlignment="1">
      <alignment horizontal="center" vertical="center" wrapText="1"/>
    </xf>
    <xf numFmtId="0" fontId="1" fillId="0" borderId="0" xfId="0" applyFont="1" applyAlignment="1">
      <alignment vertical="center"/>
    </xf>
    <xf numFmtId="0" fontId="2" fillId="0" borderId="10" xfId="0" applyFont="1" applyBorder="1" applyAlignment="1">
      <alignment horizontal="center" wrapText="1"/>
    </xf>
    <xf numFmtId="3" fontId="2" fillId="0" borderId="10" xfId="0" applyNumberFormat="1" applyFont="1" applyBorder="1" applyAlignment="1">
      <alignment horizontal="center" wrapText="1"/>
    </xf>
    <xf numFmtId="3" fontId="2" fillId="0" borderId="48" xfId="0" applyNumberFormat="1" applyFont="1" applyBorder="1" applyAlignment="1">
      <alignment horizontal="center" wrapText="1"/>
    </xf>
    <xf numFmtId="0" fontId="0" fillId="0" borderId="41" xfId="0" applyBorder="1"/>
    <xf numFmtId="0" fontId="2" fillId="0" borderId="29" xfId="0" applyFont="1" applyBorder="1" applyAlignment="1">
      <alignment horizontal="center" vertical="center" wrapText="1"/>
    </xf>
    <xf numFmtId="0" fontId="5" fillId="2" borderId="10" xfId="0" applyFont="1" applyFill="1" applyBorder="1" applyAlignment="1">
      <alignment horizontal="center" wrapText="1"/>
    </xf>
    <xf numFmtId="2" fontId="5" fillId="2" borderId="10" xfId="0" applyNumberFormat="1" applyFont="1" applyFill="1" applyBorder="1" applyAlignment="1">
      <alignment horizontal="right" wrapText="1"/>
    </xf>
    <xf numFmtId="4" fontId="5" fillId="2" borderId="10" xfId="0" applyNumberFormat="1" applyFont="1" applyFill="1" applyBorder="1" applyAlignment="1" applyProtection="1">
      <alignment horizontal="right" wrapText="1"/>
      <protection locked="0"/>
    </xf>
    <xf numFmtId="4" fontId="5" fillId="2" borderId="32" xfId="0" applyNumberFormat="1" applyFont="1" applyFill="1" applyBorder="1" applyAlignment="1" applyProtection="1">
      <alignment horizontal="right" wrapText="1"/>
      <protection locked="0"/>
    </xf>
    <xf numFmtId="0" fontId="2" fillId="2" borderId="5" xfId="0" applyFont="1" applyFill="1" applyBorder="1" applyAlignment="1">
      <alignment vertical="center" wrapText="1"/>
    </xf>
    <xf numFmtId="0" fontId="5" fillId="0" borderId="29" xfId="0" applyFont="1" applyBorder="1" applyAlignment="1">
      <alignment horizontal="center" vertical="center"/>
    </xf>
    <xf numFmtId="0" fontId="5" fillId="0" borderId="56" xfId="0" applyFont="1" applyBorder="1" applyAlignment="1">
      <alignment horizontal="center" vertical="center"/>
    </xf>
    <xf numFmtId="0" fontId="5" fillId="0" borderId="15" xfId="0" applyFont="1" applyBorder="1" applyAlignment="1">
      <alignment horizontal="center" vertical="center"/>
    </xf>
    <xf numFmtId="0" fontId="5" fillId="0" borderId="9" xfId="0" applyFont="1" applyBorder="1" applyAlignment="1">
      <alignment horizontal="center" vertical="center"/>
    </xf>
    <xf numFmtId="49" fontId="8" fillId="2" borderId="10" xfId="0" applyNumberFormat="1" applyFont="1" applyFill="1" applyBorder="1" applyAlignment="1">
      <alignment horizontal="center" vertical="center" wrapText="1"/>
    </xf>
    <xf numFmtId="0" fontId="5" fillId="0" borderId="10" xfId="1" applyNumberFormat="1" applyFont="1" applyFill="1" applyBorder="1" applyAlignment="1" applyProtection="1">
      <alignment horizontal="right"/>
    </xf>
    <xf numFmtId="49" fontId="5" fillId="0" borderId="10" xfId="0" applyNumberFormat="1"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vertical="top" wrapText="1"/>
    </xf>
    <xf numFmtId="0" fontId="8" fillId="0" borderId="29" xfId="0" applyFont="1" applyBorder="1" applyAlignment="1">
      <alignment horizontal="center" vertical="center" wrapText="1"/>
    </xf>
    <xf numFmtId="0" fontId="8" fillId="0" borderId="56" xfId="0" applyFont="1" applyBorder="1" applyAlignment="1">
      <alignment horizontal="center" vertical="center" wrapText="1"/>
    </xf>
    <xf numFmtId="0" fontId="2" fillId="0" borderId="0" xfId="0" applyFont="1" applyAlignment="1">
      <alignment wrapText="1"/>
    </xf>
    <xf numFmtId="0" fontId="2" fillId="0" borderId="19" xfId="0" applyFont="1" applyBorder="1" applyAlignment="1">
      <alignment horizontal="right" vertical="top" wrapText="1"/>
    </xf>
    <xf numFmtId="41" fontId="2" fillId="2" borderId="36" xfId="0" applyNumberFormat="1" applyFont="1" applyFill="1" applyBorder="1" applyAlignment="1">
      <alignment horizontal="right" vertical="center" wrapText="1"/>
    </xf>
    <xf numFmtId="165" fontId="28" fillId="0" borderId="0" xfId="0" applyNumberFormat="1" applyFont="1" applyAlignment="1">
      <alignment horizontal="center"/>
    </xf>
    <xf numFmtId="0" fontId="2" fillId="0" borderId="15" xfId="0" applyFont="1" applyBorder="1" applyAlignment="1">
      <alignment horizontal="center" vertical="center"/>
    </xf>
    <xf numFmtId="0" fontId="5" fillId="0" borderId="47" xfId="0" applyFont="1" applyBorder="1" applyAlignment="1">
      <alignment horizontal="center" vertical="center"/>
    </xf>
    <xf numFmtId="0" fontId="2" fillId="0" borderId="7" xfId="0" applyFont="1" applyBorder="1" applyAlignment="1">
      <alignment horizontal="center" vertical="center"/>
    </xf>
    <xf numFmtId="0" fontId="5" fillId="0" borderId="50" xfId="0" applyFont="1" applyBorder="1" applyAlignment="1">
      <alignment horizontal="center" vertical="center"/>
    </xf>
    <xf numFmtId="2" fontId="2" fillId="0" borderId="48" xfId="0" applyNumberFormat="1" applyFont="1" applyBorder="1" applyAlignment="1">
      <alignment horizontal="left"/>
    </xf>
    <xf numFmtId="2" fontId="2" fillId="0" borderId="49" xfId="0" applyNumberFormat="1" applyFont="1" applyBorder="1" applyAlignment="1">
      <alignment horizontal="center"/>
    </xf>
    <xf numFmtId="2" fontId="2" fillId="0" borderId="49" xfId="0" applyNumberFormat="1" applyFont="1" applyBorder="1" applyAlignment="1">
      <alignment horizontal="right"/>
    </xf>
    <xf numFmtId="3" fontId="2" fillId="0" borderId="52" xfId="0" applyNumberFormat="1" applyFont="1" applyBorder="1" applyAlignment="1">
      <alignment horizontal="right"/>
    </xf>
    <xf numFmtId="0" fontId="2" fillId="0" borderId="9" xfId="0" applyFont="1" applyBorder="1" applyAlignment="1">
      <alignment horizontal="center" vertical="center"/>
    </xf>
    <xf numFmtId="0" fontId="5" fillId="0" borderId="52" xfId="0" applyFont="1" applyBorder="1" applyAlignment="1">
      <alignment horizontal="center" vertical="center"/>
    </xf>
    <xf numFmtId="2" fontId="5" fillId="0" borderId="9" xfId="0" applyNumberFormat="1" applyFont="1" applyBorder="1" applyAlignment="1">
      <alignment vertical="center"/>
    </xf>
    <xf numFmtId="2" fontId="5" fillId="0" borderId="10" xfId="0" applyNumberFormat="1" applyFont="1"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0" fontId="5" fillId="0" borderId="31" xfId="0" applyFont="1" applyBorder="1" applyAlignment="1">
      <alignment vertical="center"/>
    </xf>
    <xf numFmtId="0" fontId="5" fillId="0" borderId="58" xfId="0" applyFont="1" applyBorder="1" applyAlignment="1">
      <alignment vertical="center"/>
    </xf>
    <xf numFmtId="0" fontId="24" fillId="2" borderId="0" xfId="0" applyFont="1" applyFill="1"/>
    <xf numFmtId="0" fontId="5" fillId="0" borderId="0" xfId="0" applyFont="1" applyAlignment="1">
      <alignment horizontal="center" vertical="center"/>
    </xf>
    <xf numFmtId="2" fontId="2" fillId="0" borderId="0" xfId="0" applyNumberFormat="1" applyFont="1" applyAlignment="1">
      <alignment horizontal="left"/>
    </xf>
    <xf numFmtId="2" fontId="2" fillId="0" borderId="0" xfId="0" applyNumberFormat="1" applyFont="1" applyAlignment="1">
      <alignment horizontal="center"/>
    </xf>
    <xf numFmtId="2" fontId="2" fillId="0" borderId="0" xfId="0" applyNumberFormat="1" applyFont="1" applyAlignment="1">
      <alignment horizontal="right"/>
    </xf>
    <xf numFmtId="3" fontId="2" fillId="0" borderId="0" xfId="0" applyNumberFormat="1" applyFont="1" applyAlignment="1">
      <alignment horizontal="right"/>
    </xf>
    <xf numFmtId="0" fontId="5" fillId="0" borderId="0" xfId="0" applyFont="1" applyAlignment="1">
      <alignment horizontal="left" vertical="top"/>
    </xf>
    <xf numFmtId="0" fontId="5" fillId="0" borderId="0" xfId="0" applyFont="1" applyAlignment="1">
      <alignment horizontal="center"/>
    </xf>
    <xf numFmtId="0" fontId="2" fillId="0" borderId="0" xfId="0" applyFont="1" applyAlignment="1">
      <alignment horizontal="right"/>
    </xf>
    <xf numFmtId="3" fontId="5" fillId="0" borderId="0" xfId="0" applyNumberFormat="1" applyFont="1" applyAlignment="1">
      <alignment horizontal="right"/>
    </xf>
    <xf numFmtId="0" fontId="2" fillId="0" borderId="0" xfId="0" applyFont="1" applyAlignment="1" applyProtection="1">
      <alignment horizontal="left" vertical="top"/>
      <protection locked="0"/>
    </xf>
    <xf numFmtId="0" fontId="5" fillId="0" borderId="0" xfId="0" applyFont="1" applyAlignment="1" applyProtection="1">
      <alignment horizontal="center"/>
      <protection locked="0"/>
    </xf>
    <xf numFmtId="4" fontId="2" fillId="0" borderId="0" xfId="0" applyNumberFormat="1" applyFont="1" applyAlignment="1" applyProtection="1">
      <alignment horizontal="center"/>
      <protection locked="0"/>
    </xf>
    <xf numFmtId="3" fontId="5" fillId="0" borderId="0" xfId="0" applyNumberFormat="1" applyFont="1" applyAlignment="1" applyProtection="1">
      <alignment horizontal="right"/>
      <protection locked="0"/>
    </xf>
    <xf numFmtId="0" fontId="24" fillId="0" borderId="0" xfId="0" applyFont="1" applyFill="1"/>
    <xf numFmtId="0" fontId="5" fillId="0" borderId="9" xfId="0" applyFont="1" applyFill="1" applyBorder="1" applyAlignment="1">
      <alignment horizontal="center" vertical="center"/>
    </xf>
    <xf numFmtId="0" fontId="5" fillId="0" borderId="10" xfId="0" applyFont="1" applyFill="1" applyBorder="1" applyAlignment="1">
      <alignment vertical="top" wrapText="1"/>
    </xf>
    <xf numFmtId="4" fontId="5" fillId="0" borderId="10" xfId="0" applyNumberFormat="1" applyFont="1" applyFill="1" applyBorder="1" applyAlignment="1" applyProtection="1">
      <alignment horizontal="right" wrapText="1"/>
      <protection locked="0"/>
    </xf>
    <xf numFmtId="0" fontId="0" fillId="0" borderId="0" xfId="0" applyFill="1"/>
    <xf numFmtId="0" fontId="1" fillId="0" borderId="0" xfId="0" applyFont="1" applyFill="1"/>
    <xf numFmtId="0" fontId="8" fillId="0" borderId="29"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12" fillId="2" borderId="13" xfId="0" applyFont="1" applyFill="1" applyBorder="1" applyAlignment="1">
      <alignment horizontal="left" wrapText="1"/>
    </xf>
    <xf numFmtId="2" fontId="5" fillId="2" borderId="13" xfId="0" applyNumberFormat="1" applyFont="1" applyFill="1" applyBorder="1" applyAlignment="1">
      <alignment horizontal="right" wrapText="1"/>
    </xf>
    <xf numFmtId="49" fontId="5" fillId="0" borderId="13" xfId="0" applyNumberFormat="1" applyFont="1" applyBorder="1" applyAlignment="1">
      <alignment horizontal="center" vertical="center" wrapText="1"/>
    </xf>
    <xf numFmtId="0" fontId="5" fillId="0" borderId="13" xfId="0" applyFont="1" applyBorder="1" applyAlignment="1">
      <alignment horizontal="right"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2" fillId="0" borderId="9" xfId="0" applyFont="1" applyFill="1" applyBorder="1" applyAlignment="1">
      <alignment horizontal="center" vertical="center"/>
    </xf>
    <xf numFmtId="49" fontId="12" fillId="0" borderId="10" xfId="0" applyNumberFormat="1" applyFont="1" applyFill="1" applyBorder="1" applyAlignment="1">
      <alignment horizontal="center" vertical="center" wrapText="1"/>
    </xf>
    <xf numFmtId="49" fontId="12" fillId="0" borderId="13" xfId="0" applyNumberFormat="1" applyFont="1" applyBorder="1" applyAlignment="1">
      <alignment horizontal="center" vertical="center"/>
    </xf>
    <xf numFmtId="0" fontId="12" fillId="0" borderId="13" xfId="0" applyFont="1" applyBorder="1" applyAlignment="1">
      <alignment vertical="top" wrapText="1"/>
    </xf>
    <xf numFmtId="49" fontId="12" fillId="0" borderId="10" xfId="0" applyNumberFormat="1" applyFont="1" applyBorder="1" applyAlignment="1">
      <alignment horizontal="center" vertical="center"/>
    </xf>
    <xf numFmtId="0" fontId="12" fillId="0" borderId="10" xfId="0" applyFont="1" applyBorder="1" applyAlignment="1">
      <alignment vertical="top" wrapText="1"/>
    </xf>
    <xf numFmtId="0" fontId="12" fillId="0" borderId="10" xfId="1" applyNumberFormat="1" applyFont="1" applyFill="1" applyBorder="1" applyAlignment="1" applyProtection="1">
      <alignment horizontal="right"/>
    </xf>
    <xf numFmtId="49" fontId="12" fillId="0" borderId="10" xfId="0" applyNumberFormat="1" applyFont="1" applyBorder="1" applyAlignment="1">
      <alignment horizontal="center" vertical="center" wrapText="1"/>
    </xf>
    <xf numFmtId="0" fontId="12" fillId="0" borderId="12" xfId="0" applyFont="1" applyBorder="1" applyAlignment="1">
      <alignment horizontal="center" vertical="center"/>
    </xf>
    <xf numFmtId="0" fontId="12" fillId="0" borderId="13" xfId="1" applyNumberFormat="1" applyFont="1" applyFill="1" applyBorder="1" applyAlignment="1" applyProtection="1">
      <alignment horizontal="right"/>
    </xf>
    <xf numFmtId="0" fontId="5" fillId="0" borderId="38" xfId="0" applyFont="1" applyFill="1" applyBorder="1" applyAlignment="1">
      <alignment horizontal="right" wrapText="1"/>
    </xf>
    <xf numFmtId="1" fontId="5" fillId="2" borderId="9" xfId="0" applyNumberFormat="1" applyFont="1" applyFill="1" applyBorder="1" applyAlignment="1">
      <alignment horizontal="center" vertical="center" wrapText="1"/>
    </xf>
    <xf numFmtId="49" fontId="5" fillId="2" borderId="10" xfId="0" applyNumberFormat="1" applyFont="1" applyFill="1" applyBorder="1" applyAlignment="1">
      <alignment horizontal="center" vertical="center" wrapText="1"/>
    </xf>
    <xf numFmtId="49" fontId="5" fillId="2" borderId="8" xfId="0" applyNumberFormat="1" applyFont="1" applyFill="1" applyBorder="1" applyAlignment="1">
      <alignment horizontal="center" vertical="center" wrapText="1"/>
    </xf>
    <xf numFmtId="0" fontId="10" fillId="2" borderId="30" xfId="0" applyFont="1" applyFill="1" applyBorder="1" applyAlignment="1">
      <alignment horizontal="center" vertical="center" wrapText="1"/>
    </xf>
    <xf numFmtId="0" fontId="2" fillId="2" borderId="23" xfId="0" applyFont="1" applyFill="1" applyBorder="1" applyAlignment="1">
      <alignment vertical="center" wrapText="1"/>
    </xf>
    <xf numFmtId="2" fontId="10" fillId="2" borderId="21" xfId="0" applyNumberFormat="1" applyFont="1" applyFill="1" applyBorder="1" applyAlignment="1">
      <alignment horizontal="center" vertical="center" wrapText="1"/>
    </xf>
    <xf numFmtId="0" fontId="10" fillId="2" borderId="22" xfId="0" applyFont="1" applyFill="1" applyBorder="1" applyAlignment="1">
      <alignment horizontal="center" vertical="center" wrapText="1"/>
    </xf>
    <xf numFmtId="0" fontId="4" fillId="2" borderId="22" xfId="0" applyFont="1" applyFill="1" applyBorder="1" applyAlignment="1">
      <alignment horizontal="center" vertical="center" wrapText="1"/>
    </xf>
    <xf numFmtId="41" fontId="5" fillId="2" borderId="22" xfId="0" applyNumberFormat="1" applyFont="1" applyFill="1" applyBorder="1" applyAlignment="1">
      <alignment horizontal="right" wrapText="1"/>
    </xf>
    <xf numFmtId="0" fontId="12" fillId="2" borderId="8" xfId="0" applyFont="1" applyFill="1" applyBorder="1" applyAlignment="1">
      <alignment horizontal="right" wrapText="1"/>
    </xf>
    <xf numFmtId="1" fontId="5" fillId="2" borderId="15" xfId="0" applyNumberFormat="1" applyFont="1" applyFill="1" applyBorder="1" applyAlignment="1">
      <alignment horizontal="center" vertical="center" wrapText="1"/>
    </xf>
    <xf numFmtId="41" fontId="5" fillId="2" borderId="16" xfId="0" applyNumberFormat="1" applyFont="1" applyFill="1" applyBorder="1" applyAlignment="1">
      <alignment horizontal="right" wrapText="1"/>
    </xf>
    <xf numFmtId="4" fontId="5" fillId="2" borderId="32" xfId="0" applyNumberFormat="1" applyFont="1" applyFill="1" applyBorder="1" applyAlignment="1">
      <alignment horizontal="right" wrapText="1"/>
    </xf>
    <xf numFmtId="4" fontId="20" fillId="0" borderId="10" xfId="0" applyNumberFormat="1" applyFont="1" applyBorder="1" applyAlignment="1" applyProtection="1">
      <alignment horizontal="right" wrapText="1"/>
      <protection locked="0"/>
    </xf>
    <xf numFmtId="0" fontId="8" fillId="0" borderId="42"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32" xfId="0" applyFont="1" applyFill="1" applyBorder="1" applyAlignment="1">
      <alignment horizontal="left" vertical="top" wrapText="1"/>
    </xf>
    <xf numFmtId="0" fontId="5" fillId="0" borderId="43" xfId="1" applyNumberFormat="1" applyFont="1" applyFill="1" applyBorder="1" applyAlignment="1" applyProtection="1">
      <alignment horizontal="right"/>
    </xf>
    <xf numFmtId="0" fontId="2" fillId="0" borderId="28" xfId="0" applyFont="1" applyBorder="1" applyAlignment="1">
      <alignment horizontal="center" wrapText="1"/>
    </xf>
    <xf numFmtId="166" fontId="2" fillId="0" borderId="24" xfId="0" applyNumberFormat="1" applyFont="1" applyBorder="1" applyAlignment="1">
      <alignment wrapText="1"/>
    </xf>
    <xf numFmtId="0" fontId="5" fillId="0" borderId="8" xfId="0" applyFont="1" applyFill="1" applyBorder="1" applyAlignment="1">
      <alignment horizontal="center" vertical="center" wrapText="1"/>
    </xf>
    <xf numFmtId="0" fontId="27" fillId="0" borderId="8" xfId="0" applyFont="1" applyFill="1" applyBorder="1" applyAlignment="1">
      <alignment horizontal="left" vertical="top" wrapText="1"/>
    </xf>
    <xf numFmtId="0" fontId="5" fillId="0" borderId="8" xfId="0" applyFont="1" applyFill="1" applyBorder="1" applyAlignment="1">
      <alignment horizontal="right" wrapText="1"/>
    </xf>
    <xf numFmtId="41" fontId="6" fillId="0" borderId="17" xfId="0" applyNumberFormat="1" applyFont="1" applyBorder="1"/>
    <xf numFmtId="0" fontId="2" fillId="2" borderId="1" xfId="0" applyFont="1" applyFill="1" applyBorder="1" applyAlignment="1">
      <alignment horizontal="center" vertical="center" wrapText="1"/>
    </xf>
    <xf numFmtId="0" fontId="2" fillId="2" borderId="7" xfId="0" applyFont="1" applyFill="1" applyBorder="1" applyAlignment="1">
      <alignment horizontal="center" vertical="center" wrapText="1"/>
    </xf>
    <xf numFmtId="41" fontId="7" fillId="2" borderId="0" xfId="0" applyNumberFormat="1" applyFont="1" applyFill="1" applyAlignment="1">
      <alignment vertical="center" wrapText="1"/>
    </xf>
    <xf numFmtId="41" fontId="2" fillId="2" borderId="16" xfId="0" applyNumberFormat="1" applyFont="1" applyFill="1" applyBorder="1" applyAlignment="1">
      <alignment horizontal="center" vertical="center" wrapText="1"/>
    </xf>
    <xf numFmtId="41" fontId="2" fillId="2" borderId="32" xfId="0" applyNumberFormat="1" applyFont="1" applyFill="1" applyBorder="1" applyAlignment="1">
      <alignment horizontal="center" vertical="center" wrapText="1"/>
    </xf>
    <xf numFmtId="0" fontId="2" fillId="2" borderId="28" xfId="0" applyFont="1" applyFill="1" applyBorder="1" applyAlignment="1">
      <alignment vertical="center" wrapText="1"/>
    </xf>
    <xf numFmtId="41" fontId="0" fillId="2" borderId="16" xfId="0" applyNumberFormat="1" applyFill="1" applyBorder="1" applyAlignment="1">
      <alignment wrapText="1"/>
    </xf>
    <xf numFmtId="41" fontId="5" fillId="2" borderId="10" xfId="0" applyNumberFormat="1" applyFont="1" applyFill="1" applyBorder="1" applyAlignment="1" applyProtection="1">
      <alignment horizontal="right" wrapText="1"/>
      <protection locked="0"/>
    </xf>
    <xf numFmtId="41" fontId="5" fillId="2" borderId="32" xfId="0" applyNumberFormat="1" applyFont="1" applyFill="1" applyBorder="1" applyAlignment="1" applyProtection="1">
      <alignment horizontal="right" wrapText="1"/>
      <protection locked="0"/>
    </xf>
    <xf numFmtId="0" fontId="2" fillId="2" borderId="47" xfId="0" applyFont="1" applyFill="1" applyBorder="1" applyAlignment="1">
      <alignment vertical="center" wrapText="1"/>
    </xf>
    <xf numFmtId="41" fontId="4" fillId="2" borderId="16" xfId="0" applyNumberFormat="1" applyFont="1" applyFill="1" applyBorder="1" applyAlignment="1">
      <alignment vertical="top" wrapText="1"/>
    </xf>
    <xf numFmtId="0" fontId="2" fillId="2" borderId="30" xfId="0" applyFont="1" applyFill="1" applyBorder="1" applyAlignment="1">
      <alignment vertical="center" wrapText="1"/>
    </xf>
    <xf numFmtId="41" fontId="11" fillId="2" borderId="30" xfId="0" applyNumberFormat="1" applyFont="1" applyFill="1" applyBorder="1" applyAlignment="1">
      <alignment horizontal="right" wrapText="1"/>
    </xf>
    <xf numFmtId="0" fontId="5" fillId="2" borderId="10" xfId="0" applyFont="1" applyFill="1" applyBorder="1" applyAlignment="1">
      <alignment vertical="top" wrapText="1"/>
    </xf>
    <xf numFmtId="0" fontId="2" fillId="2" borderId="16" xfId="0" applyFont="1" applyFill="1" applyBorder="1" applyAlignment="1">
      <alignment vertical="center" wrapText="1"/>
    </xf>
    <xf numFmtId="41" fontId="10" fillId="2" borderId="23" xfId="0" applyNumberFormat="1" applyFont="1" applyFill="1" applyBorder="1" applyAlignment="1">
      <alignment horizontal="right" wrapText="1"/>
    </xf>
    <xf numFmtId="41" fontId="2" fillId="2" borderId="17" xfId="0" applyNumberFormat="1" applyFont="1" applyFill="1" applyBorder="1" applyAlignment="1">
      <alignment horizontal="right" vertical="center" wrapText="1"/>
    </xf>
    <xf numFmtId="41" fontId="5" fillId="0" borderId="10" xfId="0" applyNumberFormat="1" applyFont="1" applyBorder="1" applyAlignment="1" applyProtection="1">
      <alignment horizontal="right" wrapText="1"/>
      <protection locked="0"/>
    </xf>
    <xf numFmtId="0" fontId="0" fillId="0" borderId="0" xfId="0" applyFill="1" applyAlignment="1">
      <alignment wrapText="1"/>
    </xf>
    <xf numFmtId="0" fontId="10" fillId="2" borderId="1" xfId="0" applyFont="1" applyFill="1" applyBorder="1" applyAlignment="1">
      <alignment horizontal="right" wrapText="1"/>
    </xf>
    <xf numFmtId="0" fontId="10" fillId="2" borderId="2" xfId="0" applyFont="1" applyFill="1" applyBorder="1" applyAlignment="1">
      <alignment horizontal="right" wrapText="1"/>
    </xf>
    <xf numFmtId="41" fontId="10" fillId="2" borderId="2" xfId="0" applyNumberFormat="1" applyFont="1" applyFill="1" applyBorder="1" applyAlignment="1">
      <alignment horizontal="right" wrapText="1"/>
    </xf>
    <xf numFmtId="41" fontId="2" fillId="2" borderId="3" xfId="0" applyNumberFormat="1" applyFont="1" applyFill="1" applyBorder="1" applyAlignment="1">
      <alignment horizontal="right" vertical="center" wrapText="1"/>
    </xf>
    <xf numFmtId="0" fontId="10" fillId="2" borderId="59" xfId="0" applyFont="1" applyFill="1" applyBorder="1" applyAlignment="1">
      <alignment horizontal="right" wrapText="1"/>
    </xf>
    <xf numFmtId="0" fontId="10" fillId="2" borderId="60"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0" fillId="2" borderId="60" xfId="0" applyFont="1" applyFill="1" applyBorder="1" applyAlignment="1">
      <alignment horizontal="right" wrapText="1"/>
    </xf>
    <xf numFmtId="41" fontId="10" fillId="2" borderId="60" xfId="0" applyNumberFormat="1" applyFont="1" applyFill="1" applyBorder="1" applyAlignment="1">
      <alignment horizontal="right" wrapText="1"/>
    </xf>
    <xf numFmtId="41" fontId="2" fillId="2" borderId="61" xfId="0" applyNumberFormat="1" applyFont="1" applyFill="1" applyBorder="1" applyAlignment="1">
      <alignment horizontal="right" vertical="center" wrapText="1"/>
    </xf>
    <xf numFmtId="41" fontId="14" fillId="2" borderId="0" xfId="0" applyNumberFormat="1" applyFont="1" applyFill="1" applyAlignment="1">
      <alignment horizontal="right" vertical="center" wrapText="1"/>
    </xf>
    <xf numFmtId="41" fontId="2" fillId="2" borderId="16" xfId="0" applyNumberFormat="1" applyFont="1" applyFill="1" applyBorder="1" applyAlignment="1">
      <alignment horizontal="left" vertical="center" wrapText="1"/>
    </xf>
    <xf numFmtId="41" fontId="2" fillId="2" borderId="10" xfId="0" applyNumberFormat="1" applyFont="1" applyFill="1" applyBorder="1" applyAlignment="1">
      <alignment horizontal="right" vertical="center" wrapText="1"/>
    </xf>
    <xf numFmtId="41" fontId="2" fillId="2" borderId="10" xfId="0" applyNumberFormat="1" applyFont="1" applyFill="1" applyBorder="1" applyAlignment="1">
      <alignment vertical="center" wrapText="1"/>
    </xf>
    <xf numFmtId="41" fontId="2" fillId="2" borderId="43" xfId="0" applyNumberFormat="1" applyFont="1" applyFill="1" applyBorder="1" applyAlignment="1">
      <alignment horizontal="left" vertical="center" wrapText="1"/>
    </xf>
    <xf numFmtId="41" fontId="2" fillId="2" borderId="0" xfId="0" applyNumberFormat="1" applyFont="1" applyFill="1" applyAlignment="1">
      <alignment horizontal="left" vertical="center" wrapText="1"/>
    </xf>
    <xf numFmtId="41" fontId="16" fillId="2" borderId="0" xfId="0" applyNumberFormat="1" applyFont="1" applyFill="1" applyBorder="1" applyAlignment="1">
      <alignment horizontal="left" vertical="top" wrapText="1"/>
    </xf>
    <xf numFmtId="41" fontId="15" fillId="0" borderId="45" xfId="0" applyNumberFormat="1" applyFont="1" applyBorder="1" applyAlignment="1">
      <alignment vertical="center" wrapText="1"/>
    </xf>
    <xf numFmtId="41" fontId="15" fillId="0" borderId="20" xfId="0" applyNumberFormat="1" applyFont="1" applyBorder="1" applyAlignment="1">
      <alignment vertical="center" wrapText="1"/>
    </xf>
    <xf numFmtId="0" fontId="14" fillId="2" borderId="30" xfId="0" applyFont="1" applyFill="1" applyBorder="1" applyAlignment="1">
      <alignment horizontal="center" vertical="center" wrapText="1"/>
    </xf>
    <xf numFmtId="41" fontId="2" fillId="2" borderId="30" xfId="0" applyNumberFormat="1" applyFont="1" applyFill="1" applyBorder="1" applyAlignment="1">
      <alignment horizontal="left" vertical="center" wrapText="1"/>
    </xf>
    <xf numFmtId="0" fontId="5" fillId="0" borderId="0" xfId="0" applyFont="1" applyAlignment="1" applyProtection="1">
      <alignment horizontal="left" vertical="top" wrapText="1"/>
      <protection locked="0"/>
    </xf>
    <xf numFmtId="41" fontId="14" fillId="0" borderId="0" xfId="0" applyNumberFormat="1" applyFont="1" applyAlignment="1">
      <alignment horizontal="right" vertical="center" wrapText="1"/>
    </xf>
    <xf numFmtId="0" fontId="14" fillId="2" borderId="0" xfId="0" applyFont="1" applyFill="1"/>
    <xf numFmtId="0" fontId="29" fillId="2" borderId="0" xfId="0" applyFont="1" applyFill="1"/>
    <xf numFmtId="0" fontId="29" fillId="0" borderId="0" xfId="0" applyFont="1"/>
    <xf numFmtId="41" fontId="0" fillId="2" borderId="0" xfId="0" applyNumberFormat="1" applyFill="1"/>
    <xf numFmtId="41" fontId="6" fillId="0" borderId="10" xfId="0" applyNumberFormat="1" applyFont="1" applyBorder="1"/>
    <xf numFmtId="41" fontId="6" fillId="0" borderId="11" xfId="0" applyNumberFormat="1" applyFont="1" applyBorder="1"/>
    <xf numFmtId="41" fontId="6" fillId="4" borderId="32" xfId="0" applyNumberFormat="1" applyFont="1" applyFill="1" applyBorder="1"/>
    <xf numFmtId="41" fontId="6" fillId="4" borderId="38" xfId="0" applyNumberFormat="1" applyFont="1" applyFill="1" applyBorder="1"/>
    <xf numFmtId="41" fontId="6" fillId="4" borderId="35" xfId="0" applyNumberFormat="1" applyFont="1" applyFill="1" applyBorder="1"/>
    <xf numFmtId="0" fontId="5" fillId="2" borderId="8" xfId="0" applyFont="1" applyFill="1" applyBorder="1" applyAlignment="1">
      <alignment horizontal="left" wrapText="1"/>
    </xf>
    <xf numFmtId="0" fontId="5" fillId="2" borderId="8" xfId="0" applyFont="1" applyFill="1" applyBorder="1" applyAlignment="1">
      <alignment horizontal="center" wrapText="1"/>
    </xf>
    <xf numFmtId="2" fontId="5" fillId="2" borderId="8" xfId="0" applyNumberFormat="1" applyFont="1" applyFill="1" applyBorder="1" applyAlignment="1">
      <alignment horizontal="right" wrapText="1"/>
    </xf>
    <xf numFmtId="0" fontId="5" fillId="0" borderId="8" xfId="0" applyFont="1" applyBorder="1" applyAlignment="1">
      <alignment vertical="top" wrapText="1"/>
    </xf>
    <xf numFmtId="0" fontId="5" fillId="0" borderId="8" xfId="0" applyFont="1" applyBorder="1" applyAlignment="1">
      <alignment horizontal="right" wrapText="1"/>
    </xf>
    <xf numFmtId="0" fontId="5" fillId="0" borderId="7" xfId="0" applyFont="1" applyBorder="1" applyAlignment="1">
      <alignment horizontal="center" vertical="center"/>
    </xf>
    <xf numFmtId="49" fontId="5" fillId="0" borderId="8" xfId="0" applyNumberFormat="1" applyFont="1" applyBorder="1" applyAlignment="1">
      <alignment horizontal="center" vertical="center" wrapText="1"/>
    </xf>
    <xf numFmtId="49" fontId="12" fillId="2" borderId="10" xfId="0" applyNumberFormat="1" applyFont="1" applyFill="1" applyBorder="1" applyAlignment="1">
      <alignment horizontal="center" vertical="center" wrapText="1"/>
    </xf>
    <xf numFmtId="0" fontId="5" fillId="0" borderId="10" xfId="0" applyFont="1" applyFill="1" applyBorder="1" applyAlignment="1">
      <alignment horizontal="center" vertical="center" wrapText="1"/>
    </xf>
    <xf numFmtId="0" fontId="2" fillId="0" borderId="46" xfId="0" applyFont="1" applyBorder="1" applyAlignment="1">
      <alignment horizontal="left" vertical="top" wrapText="1"/>
    </xf>
    <xf numFmtId="0" fontId="2" fillId="0" borderId="2" xfId="0" applyFont="1" applyBorder="1" applyAlignment="1">
      <alignment horizontal="center" wrapText="1"/>
    </xf>
    <xf numFmtId="0" fontId="1" fillId="0" borderId="2" xfId="0" applyFont="1" applyBorder="1"/>
    <xf numFmtId="0" fontId="2" fillId="2" borderId="8" xfId="0" applyFont="1" applyFill="1" applyBorder="1" applyAlignment="1">
      <alignment vertical="center" wrapText="1"/>
    </xf>
    <xf numFmtId="3" fontId="5" fillId="0" borderId="5" xfId="0" applyNumberFormat="1" applyFont="1" applyBorder="1" applyAlignment="1">
      <alignment horizontal="left" vertical="top" wrapText="1"/>
    </xf>
    <xf numFmtId="3" fontId="2" fillId="0" borderId="39" xfId="0" applyNumberFormat="1" applyFont="1" applyBorder="1" applyAlignment="1">
      <alignment horizontal="center" vertical="center" wrapText="1"/>
    </xf>
    <xf numFmtId="3" fontId="2" fillId="0" borderId="3" xfId="0" applyNumberFormat="1" applyFont="1" applyBorder="1" applyAlignment="1">
      <alignment wrapText="1"/>
    </xf>
    <xf numFmtId="3" fontId="2" fillId="2" borderId="3" xfId="0" applyNumberFormat="1" applyFont="1" applyFill="1" applyBorder="1" applyAlignment="1">
      <alignment horizontal="right" vertical="center" wrapText="1"/>
    </xf>
    <xf numFmtId="3" fontId="2" fillId="2" borderId="34" xfId="0" applyNumberFormat="1" applyFont="1" applyFill="1" applyBorder="1" applyAlignment="1">
      <alignment horizontal="right" vertical="center" wrapText="1"/>
    </xf>
    <xf numFmtId="3" fontId="5" fillId="0" borderId="17" xfId="0" applyNumberFormat="1" applyFont="1" applyBorder="1"/>
    <xf numFmtId="3" fontId="5" fillId="0" borderId="0" xfId="0" applyNumberFormat="1" applyFont="1" applyProtection="1">
      <protection locked="0"/>
    </xf>
    <xf numFmtId="3" fontId="5" fillId="0" borderId="0" xfId="0" applyNumberFormat="1" applyFont="1"/>
    <xf numFmtId="3" fontId="2" fillId="0" borderId="22" xfId="0" applyNumberFormat="1" applyFont="1" applyBorder="1" applyAlignment="1">
      <alignment horizontal="center" vertical="center" wrapText="1"/>
    </xf>
    <xf numFmtId="3" fontId="5" fillId="2" borderId="8" xfId="0" applyNumberFormat="1" applyFont="1" applyFill="1" applyBorder="1" applyAlignment="1">
      <alignment horizontal="right" wrapText="1"/>
    </xf>
    <xf numFmtId="3" fontId="5" fillId="2" borderId="10" xfId="0" applyNumberFormat="1" applyFont="1" applyFill="1" applyBorder="1" applyAlignment="1" applyProtection="1">
      <alignment horizontal="right" wrapText="1"/>
      <protection locked="0"/>
    </xf>
    <xf numFmtId="3" fontId="5" fillId="2" borderId="13" xfId="0" applyNumberFormat="1" applyFont="1" applyFill="1" applyBorder="1" applyAlignment="1" applyProtection="1">
      <alignment horizontal="right" wrapText="1"/>
      <protection locked="0"/>
    </xf>
    <xf numFmtId="3" fontId="5" fillId="0" borderId="8" xfId="0" applyNumberFormat="1" applyFont="1" applyBorder="1" applyAlignment="1" applyProtection="1">
      <alignment horizontal="right" wrapText="1"/>
      <protection locked="0"/>
    </xf>
    <xf numFmtId="3" fontId="12" fillId="0" borderId="10" xfId="0" applyNumberFormat="1" applyFont="1" applyBorder="1" applyAlignment="1" applyProtection="1">
      <alignment horizontal="right" wrapText="1"/>
      <protection locked="0"/>
    </xf>
    <xf numFmtId="3" fontId="5" fillId="0" borderId="10" xfId="0" applyNumberFormat="1" applyFont="1" applyFill="1" applyBorder="1" applyAlignment="1" applyProtection="1">
      <alignment horizontal="right" wrapText="1"/>
      <protection locked="0"/>
    </xf>
    <xf numFmtId="3" fontId="5" fillId="0" borderId="13" xfId="0" applyNumberFormat="1" applyFont="1" applyBorder="1" applyAlignment="1" applyProtection="1">
      <alignment horizontal="right" wrapText="1"/>
      <protection locked="0"/>
    </xf>
    <xf numFmtId="3" fontId="12" fillId="0" borderId="10" xfId="0" applyNumberFormat="1" applyFont="1" applyFill="1" applyBorder="1" applyAlignment="1" applyProtection="1">
      <alignment horizontal="right" wrapText="1"/>
      <protection locked="0"/>
    </xf>
    <xf numFmtId="3" fontId="12" fillId="0" borderId="13" xfId="0" applyNumberFormat="1" applyFont="1" applyBorder="1" applyAlignment="1" applyProtection="1">
      <alignment horizontal="right" wrapText="1"/>
      <protection locked="0"/>
    </xf>
    <xf numFmtId="3" fontId="2" fillId="0" borderId="2" xfId="0" applyNumberFormat="1" applyFont="1" applyBorder="1" applyAlignment="1">
      <alignment wrapText="1"/>
    </xf>
    <xf numFmtId="3" fontId="8" fillId="0" borderId="8" xfId="0" applyNumberFormat="1" applyFont="1" applyFill="1" applyBorder="1" applyAlignment="1">
      <alignment horizontal="right"/>
    </xf>
    <xf numFmtId="3" fontId="10" fillId="2" borderId="2" xfId="0" applyNumberFormat="1" applyFont="1" applyFill="1" applyBorder="1" applyAlignment="1">
      <alignment horizontal="right" wrapText="1"/>
    </xf>
    <xf numFmtId="3" fontId="10" fillId="2" borderId="8" xfId="0" applyNumberFormat="1" applyFont="1" applyFill="1" applyBorder="1" applyAlignment="1">
      <alignment horizontal="right" wrapText="1"/>
    </xf>
    <xf numFmtId="3" fontId="2" fillId="0" borderId="19" xfId="0" applyNumberFormat="1" applyFont="1" applyBorder="1" applyAlignment="1">
      <alignment horizontal="right" vertical="top" wrapText="1"/>
    </xf>
    <xf numFmtId="49" fontId="5" fillId="2" borderId="10" xfId="0" applyNumberFormat="1" applyFont="1" applyFill="1" applyBorder="1" applyAlignment="1">
      <alignment horizontal="left" vertical="top" wrapText="1"/>
    </xf>
    <xf numFmtId="0" fontId="21" fillId="0" borderId="0" xfId="0" applyFont="1"/>
    <xf numFmtId="3" fontId="21" fillId="0" borderId="0" xfId="0" applyNumberFormat="1" applyFont="1" applyAlignment="1">
      <alignment wrapText="1"/>
    </xf>
    <xf numFmtId="0" fontId="12" fillId="0" borderId="31" xfId="0" applyFont="1" applyBorder="1" applyAlignment="1">
      <alignment horizontal="center" vertical="center"/>
    </xf>
    <xf numFmtId="49" fontId="12" fillId="0" borderId="43" xfId="0" applyNumberFormat="1" applyFont="1" applyBorder="1" applyAlignment="1">
      <alignment horizontal="center" vertical="center"/>
    </xf>
    <xf numFmtId="0" fontId="12" fillId="0" borderId="32" xfId="0" applyFont="1" applyFill="1" applyBorder="1" applyAlignment="1">
      <alignment vertical="top" wrapText="1"/>
    </xf>
    <xf numFmtId="0" fontId="12" fillId="0" borderId="32" xfId="0" applyFont="1" applyFill="1" applyBorder="1" applyAlignment="1">
      <alignment horizontal="right" wrapText="1"/>
    </xf>
    <xf numFmtId="3" fontId="12" fillId="0" borderId="32" xfId="0" applyNumberFormat="1" applyFont="1" applyFill="1" applyBorder="1" applyAlignment="1">
      <alignment horizontal="right"/>
    </xf>
    <xf numFmtId="0" fontId="5" fillId="0" borderId="10" xfId="0" applyFont="1" applyBorder="1" applyAlignment="1">
      <alignment horizontal="left" vertical="top" wrapText="1"/>
    </xf>
    <xf numFmtId="2" fontId="2" fillId="2" borderId="0" xfId="0" applyNumberFormat="1" applyFont="1" applyFill="1" applyBorder="1" applyAlignment="1">
      <alignment horizontal="left" vertical="top" wrapText="1"/>
    </xf>
    <xf numFmtId="0" fontId="5" fillId="0" borderId="10" xfId="0" applyFont="1" applyBorder="1" applyAlignment="1">
      <alignment horizontal="left" vertical="top" wrapText="1"/>
    </xf>
    <xf numFmtId="2" fontId="2" fillId="2" borderId="5" xfId="0" applyNumberFormat="1" applyFont="1" applyFill="1" applyBorder="1" applyAlignment="1">
      <alignment horizontal="left" vertical="top" wrapText="1"/>
    </xf>
    <xf numFmtId="4" fontId="5" fillId="0" borderId="10" xfId="0" applyNumberFormat="1" applyFont="1" applyBorder="1" applyAlignment="1">
      <alignment wrapText="1"/>
    </xf>
    <xf numFmtId="41" fontId="2" fillId="2" borderId="5" xfId="0" applyNumberFormat="1" applyFont="1" applyFill="1" applyBorder="1" applyAlignment="1">
      <alignment vertical="center" wrapText="1"/>
    </xf>
    <xf numFmtId="165" fontId="15" fillId="2" borderId="0" xfId="0" applyNumberFormat="1" applyFont="1" applyFill="1" applyAlignment="1">
      <alignment horizontal="center"/>
    </xf>
    <xf numFmtId="164" fontId="5" fillId="2" borderId="16" xfId="0" applyNumberFormat="1" applyFont="1" applyFill="1" applyBorder="1" applyAlignment="1">
      <alignment horizontal="right" wrapText="1"/>
    </xf>
    <xf numFmtId="164" fontId="5" fillId="2" borderId="32" xfId="0" applyNumberFormat="1" applyFont="1" applyFill="1" applyBorder="1" applyAlignment="1">
      <alignment horizontal="right" wrapText="1"/>
    </xf>
    <xf numFmtId="164" fontId="5" fillId="2" borderId="22" xfId="0" applyNumberFormat="1" applyFont="1" applyFill="1" applyBorder="1" applyAlignment="1">
      <alignment horizontal="right" wrapText="1"/>
    </xf>
    <xf numFmtId="164" fontId="5" fillId="2" borderId="8" xfId="0" applyNumberFormat="1" applyFont="1" applyFill="1" applyBorder="1" applyAlignment="1">
      <alignment horizontal="right" wrapText="1"/>
    </xf>
    <xf numFmtId="3" fontId="5" fillId="2" borderId="12" xfId="0" applyNumberFormat="1" applyFont="1" applyFill="1" applyBorder="1" applyAlignment="1">
      <alignment horizontal="center" vertical="center" wrapText="1"/>
    </xf>
    <xf numFmtId="0" fontId="5" fillId="2" borderId="13" xfId="0" applyFont="1" applyFill="1" applyBorder="1" applyAlignment="1">
      <alignment vertical="center" wrapText="1"/>
    </xf>
    <xf numFmtId="0" fontId="12" fillId="2" borderId="13" xfId="0" applyFont="1" applyFill="1" applyBorder="1" applyAlignment="1">
      <alignment horizontal="right" wrapText="1"/>
    </xf>
    <xf numFmtId="164" fontId="5" fillId="2" borderId="13" xfId="0" applyNumberFormat="1" applyFont="1" applyFill="1" applyBorder="1" applyAlignment="1">
      <alignment horizontal="right" wrapText="1"/>
    </xf>
    <xf numFmtId="41" fontId="5" fillId="2" borderId="13" xfId="0" applyNumberFormat="1" applyFont="1" applyFill="1" applyBorder="1" applyAlignment="1">
      <alignment horizontal="right" wrapText="1"/>
    </xf>
    <xf numFmtId="1" fontId="5" fillId="2" borderId="31" xfId="0" applyNumberFormat="1" applyFont="1" applyFill="1" applyBorder="1" applyAlignment="1">
      <alignment horizontal="center" vertical="center" wrapText="1"/>
    </xf>
    <xf numFmtId="1" fontId="5" fillId="2" borderId="29" xfId="0" applyNumberFormat="1" applyFont="1" applyFill="1" applyBorder="1" applyAlignment="1">
      <alignment horizontal="center" vertical="center" wrapText="1"/>
    </xf>
    <xf numFmtId="49" fontId="5" fillId="2" borderId="38" xfId="0" applyNumberFormat="1" applyFont="1" applyFill="1" applyBorder="1" applyAlignment="1">
      <alignment horizontal="center" vertical="center" wrapText="1"/>
    </xf>
    <xf numFmtId="0" fontId="5" fillId="2" borderId="38" xfId="0" applyFont="1" applyFill="1" applyBorder="1" applyAlignment="1">
      <alignment vertical="center" wrapText="1"/>
    </xf>
    <xf numFmtId="0" fontId="12" fillId="2" borderId="38" xfId="0" applyFont="1" applyFill="1" applyBorder="1" applyAlignment="1">
      <alignment horizontal="right" wrapText="1"/>
    </xf>
    <xf numFmtId="164" fontId="5" fillId="2" borderId="38" xfId="0" applyNumberFormat="1" applyFont="1" applyFill="1" applyBorder="1" applyAlignment="1">
      <alignment horizontal="right" wrapText="1"/>
    </xf>
    <xf numFmtId="41" fontId="5" fillId="2" borderId="38" xfId="0" applyNumberFormat="1" applyFont="1" applyFill="1" applyBorder="1" applyAlignment="1">
      <alignment horizontal="right" wrapText="1"/>
    </xf>
    <xf numFmtId="3" fontId="5" fillId="2" borderId="31" xfId="0" applyNumberFormat="1" applyFont="1" applyFill="1" applyBorder="1" applyAlignment="1">
      <alignment horizontal="center" vertical="center" wrapText="1"/>
    </xf>
    <xf numFmtId="0" fontId="5" fillId="0" borderId="32" xfId="0" applyFont="1" applyFill="1" applyBorder="1" applyAlignment="1">
      <alignment horizontal="right" wrapText="1"/>
    </xf>
    <xf numFmtId="3" fontId="8" fillId="0" borderId="38" xfId="0" applyNumberFormat="1" applyFont="1" applyFill="1" applyBorder="1" applyAlignment="1">
      <alignment horizontal="right"/>
    </xf>
    <xf numFmtId="41" fontId="5" fillId="0" borderId="34" xfId="0" applyNumberFormat="1" applyFont="1" applyFill="1" applyBorder="1" applyAlignment="1">
      <alignment horizontal="right" wrapText="1"/>
    </xf>
    <xf numFmtId="41" fontId="5" fillId="0" borderId="35" xfId="0" applyNumberFormat="1" applyFont="1" applyFill="1" applyBorder="1" applyAlignment="1">
      <alignment horizontal="right" wrapText="1"/>
    </xf>
    <xf numFmtId="41" fontId="5" fillId="0" borderId="44" xfId="0" applyNumberFormat="1" applyFont="1" applyFill="1" applyBorder="1" applyAlignment="1">
      <alignment horizontal="right"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5" fillId="2" borderId="23" xfId="0" applyFont="1" applyFill="1" applyBorder="1" applyAlignment="1">
      <alignment vertical="center" wrapText="1"/>
    </xf>
    <xf numFmtId="0" fontId="0" fillId="2" borderId="24" xfId="0" applyFill="1" applyBorder="1" applyAlignment="1">
      <alignment wrapText="1"/>
    </xf>
    <xf numFmtId="0" fontId="5" fillId="2" borderId="15" xfId="0" applyFont="1" applyFill="1" applyBorder="1" applyAlignment="1">
      <alignment horizontal="center" vertical="center" wrapText="1"/>
    </xf>
    <xf numFmtId="0" fontId="5" fillId="2" borderId="16" xfId="0" applyFont="1" applyFill="1" applyBorder="1" applyAlignment="1">
      <alignment horizontal="left" wrapText="1"/>
    </xf>
    <xf numFmtId="0" fontId="5" fillId="2" borderId="16" xfId="0" applyFont="1" applyFill="1" applyBorder="1" applyAlignment="1">
      <alignment horizontal="right" wrapText="1"/>
    </xf>
    <xf numFmtId="4" fontId="5" fillId="2" borderId="16" xfId="0" applyNumberFormat="1" applyFont="1" applyFill="1" applyBorder="1" applyAlignment="1">
      <alignment horizontal="right" wrapText="1"/>
    </xf>
    <xf numFmtId="4" fontId="5" fillId="0" borderId="10" xfId="0" applyNumberFormat="1" applyFont="1" applyBorder="1" applyAlignment="1">
      <alignment horizontal="right" wrapText="1"/>
    </xf>
    <xf numFmtId="0" fontId="5" fillId="2" borderId="13" xfId="0" applyFont="1" applyFill="1" applyBorder="1" applyAlignment="1">
      <alignment horizontal="right" wrapText="1"/>
    </xf>
    <xf numFmtId="4" fontId="5" fillId="2" borderId="13" xfId="0" applyNumberFormat="1" applyFont="1" applyFill="1" applyBorder="1" applyAlignment="1">
      <alignment horizontal="right" wrapText="1"/>
    </xf>
    <xf numFmtId="0" fontId="8" fillId="2" borderId="30" xfId="0" applyFont="1" applyFill="1" applyBorder="1" applyAlignment="1">
      <alignment horizontal="center" vertical="center" wrapText="1"/>
    </xf>
    <xf numFmtId="0" fontId="4" fillId="2" borderId="22" xfId="0" applyFont="1" applyFill="1" applyBorder="1" applyAlignment="1">
      <alignment vertical="top" wrapText="1"/>
    </xf>
    <xf numFmtId="0" fontId="4" fillId="2" borderId="24" xfId="0" applyFont="1" applyFill="1" applyBorder="1" applyAlignment="1">
      <alignment vertical="top" wrapText="1"/>
    </xf>
    <xf numFmtId="4" fontId="5" fillId="0" borderId="16" xfId="0" applyNumberFormat="1" applyFont="1" applyBorder="1" applyAlignment="1">
      <alignment horizontal="right" wrapText="1"/>
    </xf>
    <xf numFmtId="0" fontId="12" fillId="2" borderId="9" xfId="0" applyFont="1" applyFill="1" applyBorder="1" applyAlignment="1">
      <alignment horizontal="center" vertical="center" wrapText="1"/>
    </xf>
    <xf numFmtId="4" fontId="5" fillId="0" borderId="32" xfId="0" applyNumberFormat="1" applyFont="1" applyBorder="1" applyAlignment="1">
      <alignment horizontal="right" wrapText="1"/>
    </xf>
    <xf numFmtId="0" fontId="11" fillId="2" borderId="21" xfId="0" applyFont="1" applyFill="1" applyBorder="1" applyAlignment="1">
      <alignment horizontal="right" wrapText="1"/>
    </xf>
    <xf numFmtId="0" fontId="12" fillId="2" borderId="22" xfId="0" applyFont="1" applyFill="1" applyBorder="1" applyAlignment="1">
      <alignment horizontal="right" wrapText="1"/>
    </xf>
    <xf numFmtId="0" fontId="11" fillId="2" borderId="22" xfId="0" applyFont="1" applyFill="1" applyBorder="1" applyAlignment="1">
      <alignment horizontal="right" wrapText="1"/>
    </xf>
    <xf numFmtId="41" fontId="5" fillId="2" borderId="39" xfId="0" applyNumberFormat="1" applyFont="1" applyFill="1" applyBorder="1" applyAlignment="1">
      <alignment horizontal="right" vertical="center" wrapText="1"/>
    </xf>
    <xf numFmtId="0" fontId="12" fillId="2" borderId="16" xfId="0" applyFont="1" applyFill="1" applyBorder="1" applyAlignment="1">
      <alignment vertical="center" wrapText="1"/>
    </xf>
    <xf numFmtId="41" fontId="5" fillId="0" borderId="16" xfId="0" applyNumberFormat="1" applyFont="1" applyBorder="1" applyAlignment="1">
      <alignment horizontal="right" wrapText="1"/>
    </xf>
    <xf numFmtId="49" fontId="5" fillId="2" borderId="13" xfId="0" applyNumberFormat="1" applyFont="1" applyFill="1" applyBorder="1" applyAlignment="1">
      <alignment horizontal="center" vertical="center" wrapText="1"/>
    </xf>
    <xf numFmtId="0" fontId="12" fillId="2" borderId="13" xfId="0" applyFont="1" applyFill="1" applyBorder="1" applyAlignment="1">
      <alignment vertical="center" wrapText="1"/>
    </xf>
    <xf numFmtId="41" fontId="5" fillId="0" borderId="13" xfId="0" applyNumberFormat="1" applyFont="1" applyBorder="1" applyAlignment="1">
      <alignment horizontal="right" wrapText="1"/>
    </xf>
    <xf numFmtId="0" fontId="5" fillId="2" borderId="23" xfId="0" applyFont="1" applyFill="1" applyBorder="1" applyAlignment="1">
      <alignment horizontal="right" wrapText="1"/>
    </xf>
    <xf numFmtId="41" fontId="2" fillId="2" borderId="24" xfId="0" applyNumberFormat="1" applyFont="1" applyFill="1" applyBorder="1" applyAlignment="1">
      <alignment horizontal="right" vertical="center" wrapText="1"/>
    </xf>
    <xf numFmtId="0" fontId="5" fillId="2" borderId="16" xfId="0" applyFont="1" applyFill="1" applyBorder="1" applyAlignment="1">
      <alignment vertical="top" wrapText="1"/>
    </xf>
    <xf numFmtId="4" fontId="0" fillId="2" borderId="0" xfId="0" applyNumberFormat="1" applyFill="1"/>
    <xf numFmtId="164" fontId="2" fillId="2" borderId="0" xfId="0" applyNumberFormat="1" applyFont="1" applyFill="1" applyBorder="1" applyAlignment="1">
      <alignment horizontal="right" wrapText="1"/>
    </xf>
    <xf numFmtId="169" fontId="0" fillId="2" borderId="0" xfId="0" applyNumberFormat="1" applyFill="1" applyAlignment="1">
      <alignment wrapText="1"/>
    </xf>
    <xf numFmtId="0" fontId="22" fillId="2" borderId="0" xfId="0" applyFont="1" applyFill="1" applyAlignment="1">
      <alignment wrapText="1"/>
    </xf>
    <xf numFmtId="164" fontId="22" fillId="2" borderId="0" xfId="0" applyNumberFormat="1" applyFont="1" applyFill="1" applyAlignment="1">
      <alignment wrapText="1"/>
    </xf>
    <xf numFmtId="169" fontId="22" fillId="2" borderId="0" xfId="0" applyNumberFormat="1" applyFont="1" applyFill="1" applyAlignment="1">
      <alignment wrapText="1"/>
    </xf>
    <xf numFmtId="0" fontId="5" fillId="2" borderId="10" xfId="0" applyFont="1" applyFill="1" applyBorder="1" applyAlignment="1">
      <alignment horizontal="right" vertical="center" wrapText="1"/>
    </xf>
    <xf numFmtId="164" fontId="5" fillId="2" borderId="10" xfId="0" applyNumberFormat="1" applyFont="1" applyFill="1" applyBorder="1" applyAlignment="1">
      <alignment horizontal="center" vertical="center" wrapText="1"/>
    </xf>
    <xf numFmtId="4" fontId="5" fillId="2" borderId="10" xfId="0" applyNumberFormat="1" applyFont="1" applyFill="1" applyBorder="1" applyAlignment="1">
      <alignment horizontal="center" vertical="center" wrapText="1"/>
    </xf>
    <xf numFmtId="0" fontId="22" fillId="0" borderId="0" xfId="0" applyFont="1" applyAlignment="1">
      <alignment wrapText="1"/>
    </xf>
    <xf numFmtId="0" fontId="5" fillId="0" borderId="10" xfId="0" applyFont="1" applyBorder="1" applyAlignment="1">
      <alignment vertical="center" wrapText="1"/>
    </xf>
    <xf numFmtId="0" fontId="12" fillId="2" borderId="12" xfId="0" applyFont="1" applyFill="1" applyBorder="1" applyAlignment="1">
      <alignment horizontal="center" vertical="center" wrapText="1"/>
    </xf>
    <xf numFmtId="49" fontId="12" fillId="2" borderId="13" xfId="0" applyNumberFormat="1" applyFont="1" applyFill="1" applyBorder="1" applyAlignment="1">
      <alignment horizontal="center" vertical="center" wrapText="1"/>
    </xf>
    <xf numFmtId="164" fontId="12" fillId="2" borderId="13" xfId="0" applyNumberFormat="1" applyFont="1" applyFill="1" applyBorder="1" applyAlignment="1">
      <alignment horizontal="right" wrapText="1"/>
    </xf>
    <xf numFmtId="4" fontId="12" fillId="2" borderId="13" xfId="0" applyNumberFormat="1" applyFont="1" applyFill="1" applyBorder="1" applyAlignment="1">
      <alignment horizontal="right" wrapText="1"/>
    </xf>
    <xf numFmtId="0" fontId="5" fillId="2" borderId="22" xfId="0" applyFont="1" applyFill="1" applyBorder="1" applyAlignment="1">
      <alignment vertical="center" wrapText="1"/>
    </xf>
    <xf numFmtId="41" fontId="2" fillId="2" borderId="39" xfId="0" applyNumberFormat="1" applyFont="1" applyFill="1" applyBorder="1" applyAlignment="1">
      <alignment vertical="center" wrapText="1"/>
    </xf>
    <xf numFmtId="0" fontId="5" fillId="2" borderId="5" xfId="0" applyFont="1" applyFill="1" applyBorder="1" applyAlignment="1">
      <alignment vertical="center" wrapText="1"/>
    </xf>
    <xf numFmtId="2" fontId="2" fillId="2" borderId="5" xfId="0" applyNumberFormat="1" applyFont="1" applyFill="1" applyBorder="1" applyAlignment="1">
      <alignment horizontal="left" vertical="center" wrapText="1"/>
    </xf>
    <xf numFmtId="0" fontId="2" fillId="0" borderId="41"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2" fillId="0" borderId="9" xfId="0" applyFont="1" applyFill="1" applyBorder="1" applyAlignment="1">
      <alignment horizontal="center" vertical="center" wrapText="1"/>
    </xf>
    <xf numFmtId="1" fontId="5" fillId="0" borderId="9" xfId="0" applyNumberFormat="1" applyFont="1" applyFill="1" applyBorder="1" applyAlignment="1">
      <alignment horizontal="center" vertical="center" wrapText="1"/>
    </xf>
    <xf numFmtId="2" fontId="5" fillId="0" borderId="10" xfId="0" applyNumberFormat="1" applyFont="1" applyFill="1" applyBorder="1" applyAlignment="1">
      <alignment horizontal="center" vertical="center" wrapText="1"/>
    </xf>
    <xf numFmtId="1" fontId="5" fillId="0" borderId="12" xfId="0" applyNumberFormat="1"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4" fontId="2" fillId="2" borderId="22" xfId="0" applyNumberFormat="1" applyFont="1" applyFill="1" applyBorder="1" applyAlignment="1">
      <alignment horizontal="center" vertical="center" wrapText="1"/>
    </xf>
    <xf numFmtId="1" fontId="2" fillId="2" borderId="22" xfId="0" applyNumberFormat="1" applyFont="1" applyFill="1" applyBorder="1" applyAlignment="1">
      <alignment horizontal="center" vertical="center" wrapText="1"/>
    </xf>
    <xf numFmtId="41" fontId="2" fillId="2" borderId="39" xfId="0" applyNumberFormat="1"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38" xfId="0" applyFont="1" applyFill="1" applyBorder="1" applyAlignment="1">
      <alignment horizontal="center" vertical="center" wrapText="1"/>
    </xf>
    <xf numFmtId="1" fontId="2" fillId="2" borderId="38" xfId="0" applyNumberFormat="1" applyFont="1" applyFill="1" applyBorder="1" applyAlignment="1">
      <alignment horizontal="center" vertical="center" wrapText="1"/>
    </xf>
    <xf numFmtId="1" fontId="2" fillId="2" borderId="35" xfId="0" applyNumberFormat="1" applyFont="1" applyFill="1" applyBorder="1" applyAlignment="1">
      <alignment horizontal="center" vertical="center" wrapText="1"/>
    </xf>
    <xf numFmtId="0" fontId="0" fillId="2" borderId="23" xfId="0" applyFill="1" applyBorder="1" applyAlignment="1">
      <alignment wrapText="1"/>
    </xf>
    <xf numFmtId="0" fontId="8" fillId="2" borderId="22" xfId="0" applyFont="1" applyFill="1" applyBorder="1" applyAlignment="1">
      <alignment horizontal="center" vertical="center" wrapText="1"/>
    </xf>
    <xf numFmtId="0" fontId="2" fillId="2" borderId="54" xfId="0" applyFont="1" applyFill="1" applyBorder="1" applyAlignment="1">
      <alignment vertical="center" wrapText="1"/>
    </xf>
    <xf numFmtId="49" fontId="5" fillId="2" borderId="32" xfId="0" applyNumberFormat="1" applyFont="1" applyFill="1" applyBorder="1" applyAlignment="1">
      <alignment horizontal="center" vertical="center" wrapText="1"/>
    </xf>
    <xf numFmtId="41" fontId="0" fillId="2" borderId="0" xfId="0" applyNumberFormat="1" applyFill="1" applyAlignment="1">
      <alignment wrapText="1"/>
    </xf>
    <xf numFmtId="49" fontId="5" fillId="2" borderId="8" xfId="0" applyNumberFormat="1" applyFont="1" applyFill="1" applyBorder="1" applyAlignment="1">
      <alignment horizontal="center" vertical="center" wrapText="1"/>
    </xf>
    <xf numFmtId="0" fontId="11" fillId="2" borderId="25" xfId="0" applyFont="1" applyFill="1" applyBorder="1" applyAlignment="1">
      <alignment horizontal="right" wrapText="1"/>
    </xf>
    <xf numFmtId="0" fontId="11" fillId="2" borderId="26" xfId="0" applyFont="1" applyFill="1" applyBorder="1" applyAlignment="1">
      <alignment horizontal="right" wrapText="1"/>
    </xf>
    <xf numFmtId="0" fontId="12" fillId="2" borderId="23" xfId="0" applyFont="1" applyFill="1" applyBorder="1" applyAlignment="1">
      <alignment horizontal="right" wrapText="1"/>
    </xf>
    <xf numFmtId="0" fontId="11" fillId="2" borderId="28" xfId="0" applyFont="1" applyFill="1" applyBorder="1" applyAlignment="1">
      <alignment horizontal="right" wrapText="1"/>
    </xf>
    <xf numFmtId="41" fontId="5" fillId="2" borderId="24" xfId="0" applyNumberFormat="1" applyFont="1" applyFill="1" applyBorder="1" applyAlignment="1">
      <alignment horizontal="right" vertical="center" wrapText="1"/>
    </xf>
    <xf numFmtId="0" fontId="12" fillId="2" borderId="32" xfId="0" applyFont="1" applyFill="1" applyBorder="1" applyAlignment="1">
      <alignment vertical="center" wrapText="1"/>
    </xf>
    <xf numFmtId="0" fontId="5" fillId="2" borderId="8" xfId="0" applyFont="1" applyFill="1" applyBorder="1" applyAlignment="1">
      <alignment vertical="top" wrapText="1"/>
    </xf>
    <xf numFmtId="164" fontId="5" fillId="2" borderId="32" xfId="0" applyNumberFormat="1" applyFont="1" applyFill="1" applyBorder="1" applyAlignment="1">
      <alignment wrapText="1"/>
    </xf>
    <xf numFmtId="4" fontId="5" fillId="2" borderId="32" xfId="0" applyNumberFormat="1" applyFont="1" applyFill="1" applyBorder="1" applyAlignment="1">
      <alignment wrapText="1"/>
    </xf>
    <xf numFmtId="41" fontId="2" fillId="2" borderId="62" xfId="0" applyNumberFormat="1" applyFont="1" applyFill="1" applyBorder="1" applyAlignment="1">
      <alignment horizontal="right" vertical="center" wrapText="1"/>
    </xf>
    <xf numFmtId="41" fontId="5" fillId="2" borderId="14" xfId="0" applyNumberFormat="1" applyFont="1" applyFill="1" applyBorder="1" applyAlignment="1">
      <alignment vertical="center" wrapText="1"/>
    </xf>
    <xf numFmtId="0" fontId="14" fillId="2" borderId="15"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4" fillId="2" borderId="31" xfId="0" applyFont="1" applyFill="1" applyBorder="1" applyAlignment="1">
      <alignment horizontal="center" vertical="center" wrapText="1"/>
    </xf>
    <xf numFmtId="0" fontId="14" fillId="2" borderId="32"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5" fillId="2" borderId="0" xfId="0" applyFont="1" applyFill="1" applyBorder="1" applyAlignment="1">
      <alignment horizontal="center" vertical="center" wrapText="1"/>
    </xf>
    <xf numFmtId="41" fontId="14" fillId="2" borderId="0" xfId="0" applyNumberFormat="1" applyFont="1" applyFill="1" applyBorder="1" applyAlignment="1">
      <alignment vertical="center" wrapText="1"/>
    </xf>
    <xf numFmtId="170" fontId="0" fillId="0" borderId="0" xfId="0" applyNumberFormat="1"/>
    <xf numFmtId="1" fontId="5" fillId="2" borderId="25" xfId="0" applyNumberFormat="1" applyFont="1" applyFill="1" applyBorder="1" applyAlignment="1">
      <alignment horizontal="center" vertical="center" wrapText="1"/>
    </xf>
    <xf numFmtId="49" fontId="5" fillId="2" borderId="23" xfId="0" applyNumberFormat="1" applyFont="1" applyFill="1" applyBorder="1" applyAlignment="1">
      <alignment horizontal="center" vertical="center" wrapText="1"/>
    </xf>
    <xf numFmtId="164" fontId="5" fillId="2" borderId="23" xfId="0" applyNumberFormat="1" applyFont="1" applyFill="1" applyBorder="1" applyAlignment="1">
      <alignment horizontal="right" wrapText="1"/>
    </xf>
    <xf numFmtId="41" fontId="5" fillId="2" borderId="23" xfId="0" applyNumberFormat="1" applyFont="1" applyFill="1" applyBorder="1" applyAlignment="1">
      <alignment horizontal="right" wrapText="1"/>
    </xf>
    <xf numFmtId="41" fontId="5" fillId="2" borderId="24" xfId="0" applyNumberFormat="1" applyFont="1" applyFill="1" applyBorder="1" applyAlignment="1">
      <alignment horizontal="right" wrapText="1"/>
    </xf>
    <xf numFmtId="0" fontId="10" fillId="2" borderId="29" xfId="0" applyFont="1" applyFill="1" applyBorder="1" applyAlignment="1">
      <alignment horizontal="right" wrapText="1"/>
    </xf>
    <xf numFmtId="0" fontId="10" fillId="2" borderId="38" xfId="0" applyFont="1" applyFill="1" applyBorder="1" applyAlignment="1">
      <alignment horizontal="center" vertical="center" wrapText="1"/>
    </xf>
    <xf numFmtId="0" fontId="2" fillId="2" borderId="38" xfId="0" applyFont="1" applyFill="1" applyBorder="1" applyAlignment="1">
      <alignment vertical="center" wrapText="1"/>
    </xf>
    <xf numFmtId="0" fontId="4" fillId="2" borderId="38" xfId="0" applyFont="1" applyFill="1" applyBorder="1" applyAlignment="1">
      <alignment horizontal="center" vertical="center" wrapText="1"/>
    </xf>
    <xf numFmtId="0" fontId="10" fillId="2" borderId="38" xfId="0" applyFont="1" applyFill="1" applyBorder="1" applyAlignment="1">
      <alignment horizontal="right" wrapText="1"/>
    </xf>
    <xf numFmtId="41" fontId="2" fillId="2" borderId="35" xfId="0" applyNumberFormat="1" applyFont="1" applyFill="1" applyBorder="1" applyAlignment="1">
      <alignment horizontal="right" vertical="center" wrapText="1"/>
    </xf>
    <xf numFmtId="0" fontId="10" fillId="2" borderId="21" xfId="0" applyFont="1" applyFill="1" applyBorder="1" applyAlignment="1">
      <alignment horizontal="right" wrapText="1"/>
    </xf>
    <xf numFmtId="0" fontId="10" fillId="2" borderId="22" xfId="0" applyFont="1" applyFill="1" applyBorder="1" applyAlignment="1">
      <alignment horizontal="right" wrapText="1"/>
    </xf>
    <xf numFmtId="0" fontId="5" fillId="0" borderId="10" xfId="0" applyFont="1" applyBorder="1" applyAlignment="1">
      <alignment horizontal="left" vertical="top" wrapText="1"/>
    </xf>
    <xf numFmtId="0" fontId="2" fillId="2" borderId="5" xfId="0" applyFont="1" applyFill="1" applyBorder="1" applyAlignment="1">
      <alignment horizontal="right" wrapText="1"/>
    </xf>
    <xf numFmtId="0" fontId="2" fillId="0" borderId="19" xfId="0" applyFont="1" applyBorder="1" applyAlignment="1">
      <alignment horizontal="right" vertical="top" wrapText="1"/>
    </xf>
    <xf numFmtId="0" fontId="2" fillId="0" borderId="57" xfId="0" applyFont="1" applyBorder="1" applyAlignment="1">
      <alignment horizontal="left" vertical="top" wrapText="1"/>
    </xf>
    <xf numFmtId="0" fontId="5" fillId="0" borderId="13" xfId="0" applyFont="1" applyFill="1" applyBorder="1" applyAlignment="1">
      <alignment horizontal="left" vertical="top" wrapText="1"/>
    </xf>
    <xf numFmtId="0" fontId="5" fillId="2" borderId="31" xfId="0" applyFont="1" applyFill="1" applyBorder="1" applyAlignment="1">
      <alignment horizontal="center" vertical="center" wrapText="1"/>
    </xf>
    <xf numFmtId="49" fontId="5" fillId="2" borderId="32" xfId="0" applyNumberFormat="1" applyFont="1" applyFill="1" applyBorder="1" applyAlignment="1">
      <alignment horizontal="center" vertical="center" wrapText="1"/>
    </xf>
    <xf numFmtId="1" fontId="5" fillId="2" borderId="5" xfId="0" applyNumberFormat="1" applyFont="1" applyFill="1" applyBorder="1" applyAlignment="1">
      <alignment horizontal="center" vertical="center" wrapText="1"/>
    </xf>
    <xf numFmtId="0" fontId="5" fillId="2" borderId="0" xfId="0" applyFont="1" applyFill="1" applyBorder="1" applyAlignment="1">
      <alignment horizontal="center" vertical="center" wrapText="1"/>
    </xf>
    <xf numFmtId="0" fontId="0" fillId="2" borderId="0" xfId="0" applyFill="1" applyBorder="1"/>
    <xf numFmtId="0" fontId="1" fillId="2" borderId="0" xfId="0" applyFont="1" applyFill="1" applyBorder="1"/>
    <xf numFmtId="41" fontId="5" fillId="2" borderId="5" xfId="0" applyNumberFormat="1" applyFont="1" applyFill="1" applyBorder="1" applyAlignment="1">
      <alignment vertical="center" wrapText="1"/>
    </xf>
    <xf numFmtId="1" fontId="5" fillId="0" borderId="5"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5" xfId="0" applyFont="1" applyFill="1" applyBorder="1" applyAlignment="1">
      <alignment horizontal="left" vertical="top" wrapText="1"/>
    </xf>
    <xf numFmtId="0" fontId="5" fillId="0" borderId="19" xfId="0" applyFont="1" applyFill="1" applyBorder="1" applyAlignment="1">
      <alignment horizontal="left" vertical="top" wrapText="1"/>
    </xf>
    <xf numFmtId="41" fontId="15" fillId="2" borderId="45" xfId="0" applyNumberFormat="1" applyFont="1" applyFill="1" applyBorder="1" applyAlignment="1">
      <alignment vertical="center" wrapText="1"/>
    </xf>
    <xf numFmtId="0" fontId="2" fillId="0" borderId="19" xfId="0" applyFont="1" applyBorder="1" applyAlignment="1">
      <alignment horizontal="right" vertical="top" wrapText="1"/>
    </xf>
    <xf numFmtId="168" fontId="5" fillId="0" borderId="8" xfId="0" applyNumberFormat="1" applyFont="1" applyBorder="1" applyAlignment="1">
      <alignment horizontal="right" wrapText="1"/>
    </xf>
    <xf numFmtId="4" fontId="5" fillId="0" borderId="10" xfId="0" applyNumberFormat="1" applyFont="1" applyFill="1" applyBorder="1" applyAlignment="1">
      <alignment horizontal="right" wrapText="1"/>
    </xf>
    <xf numFmtId="4" fontId="5" fillId="0" borderId="13" xfId="0" applyNumberFormat="1" applyFont="1" applyBorder="1" applyAlignment="1">
      <alignment horizontal="right" wrapText="1"/>
    </xf>
    <xf numFmtId="4" fontId="5" fillId="0" borderId="10" xfId="0" applyNumberFormat="1" applyFont="1" applyFill="1" applyBorder="1" applyAlignment="1">
      <alignment horizontal="right"/>
    </xf>
    <xf numFmtId="4" fontId="5" fillId="0" borderId="43" xfId="0" applyNumberFormat="1" applyFont="1" applyBorder="1" applyAlignment="1">
      <alignment horizontal="right" wrapText="1"/>
    </xf>
    <xf numFmtId="0" fontId="14" fillId="0" borderId="2" xfId="0" applyFont="1" applyBorder="1"/>
    <xf numFmtId="4" fontId="5" fillId="0" borderId="8" xfId="0" applyNumberFormat="1" applyFont="1" applyFill="1" applyBorder="1" applyAlignment="1">
      <alignment horizontal="right"/>
    </xf>
    <xf numFmtId="0" fontId="2" fillId="2" borderId="2" xfId="0" applyFont="1" applyFill="1" applyBorder="1" applyAlignment="1">
      <alignment horizontal="right" wrapText="1"/>
    </xf>
    <xf numFmtId="0" fontId="2" fillId="2" borderId="8" xfId="0" applyFont="1" applyFill="1" applyBorder="1" applyAlignment="1">
      <alignment horizontal="right" wrapText="1"/>
    </xf>
    <xf numFmtId="0" fontId="14" fillId="2" borderId="23" xfId="0" applyFont="1" applyFill="1" applyBorder="1" applyAlignment="1">
      <alignment vertical="top" wrapText="1"/>
    </xf>
    <xf numFmtId="167" fontId="5" fillId="2" borderId="10" xfId="0" applyNumberFormat="1" applyFont="1" applyFill="1" applyBorder="1" applyAlignment="1">
      <alignment horizontal="right" wrapText="1"/>
    </xf>
    <xf numFmtId="164" fontId="5" fillId="0" borderId="10" xfId="0" applyNumberFormat="1" applyFont="1" applyFill="1" applyBorder="1" applyAlignment="1">
      <alignment horizontal="right" wrapText="1"/>
    </xf>
    <xf numFmtId="0" fontId="2" fillId="2" borderId="23" xfId="0" applyFont="1" applyFill="1" applyBorder="1" applyAlignment="1">
      <alignment horizontal="right" wrapText="1"/>
    </xf>
    <xf numFmtId="0" fontId="2" fillId="2" borderId="60" xfId="0" applyFont="1" applyFill="1" applyBorder="1" applyAlignment="1">
      <alignment horizontal="right" wrapText="1"/>
    </xf>
    <xf numFmtId="0" fontId="29" fillId="2" borderId="0" xfId="0" applyFont="1" applyFill="1" applyAlignment="1">
      <alignment wrapText="1"/>
    </xf>
    <xf numFmtId="0" fontId="29" fillId="0" borderId="0" xfId="0" applyFont="1" applyAlignment="1">
      <alignment wrapText="1"/>
    </xf>
    <xf numFmtId="0" fontId="31" fillId="0" borderId="0" xfId="0" applyFont="1" applyFill="1"/>
    <xf numFmtId="0" fontId="29" fillId="0" borderId="0" xfId="0" applyFont="1" applyFill="1"/>
    <xf numFmtId="0" fontId="31" fillId="0" borderId="0" xfId="0" applyFont="1"/>
    <xf numFmtId="4" fontId="5" fillId="0" borderId="10" xfId="0" applyNumberFormat="1" applyFont="1" applyBorder="1" applyAlignment="1" applyProtection="1">
      <alignment horizontal="right" wrapText="1"/>
      <protection locked="0"/>
    </xf>
    <xf numFmtId="0" fontId="29" fillId="2" borderId="26" xfId="0" applyFont="1" applyFill="1" applyBorder="1" applyAlignment="1">
      <alignment wrapText="1"/>
    </xf>
    <xf numFmtId="0" fontId="14" fillId="2" borderId="26" xfId="0" applyFont="1" applyFill="1" applyBorder="1" applyAlignment="1">
      <alignment vertical="top" wrapText="1"/>
    </xf>
    <xf numFmtId="0" fontId="14" fillId="2" borderId="16" xfId="0" applyFont="1" applyFill="1" applyBorder="1" applyAlignment="1">
      <alignment vertical="top" wrapText="1"/>
    </xf>
    <xf numFmtId="0" fontId="14" fillId="0" borderId="16" xfId="0" applyFont="1" applyBorder="1"/>
    <xf numFmtId="164" fontId="5" fillId="0" borderId="8" xfId="0" applyNumberFormat="1" applyFont="1" applyFill="1" applyBorder="1" applyAlignment="1">
      <alignment horizontal="right" wrapText="1"/>
    </xf>
    <xf numFmtId="0" fontId="5" fillId="0" borderId="8" xfId="0" applyFont="1" applyFill="1" applyBorder="1" applyAlignment="1">
      <alignment horizontal="left" vertical="top" wrapText="1"/>
    </xf>
    <xf numFmtId="0" fontId="5" fillId="0" borderId="38" xfId="0" applyFont="1" applyFill="1" applyBorder="1" applyAlignment="1">
      <alignment horizontal="left" vertical="top" wrapText="1"/>
    </xf>
    <xf numFmtId="4" fontId="5" fillId="0" borderId="38" xfId="0" applyNumberFormat="1" applyFont="1" applyFill="1" applyBorder="1" applyAlignment="1">
      <alignment horizontal="right"/>
    </xf>
    <xf numFmtId="4" fontId="5" fillId="0" borderId="43" xfId="0" applyNumberFormat="1" applyFont="1" applyFill="1" applyBorder="1" applyAlignment="1">
      <alignment horizontal="right"/>
    </xf>
    <xf numFmtId="0" fontId="2" fillId="2" borderId="30" xfId="0" applyFont="1" applyFill="1" applyBorder="1" applyAlignment="1">
      <alignment horizontal="right" wrapText="1"/>
    </xf>
    <xf numFmtId="0" fontId="14" fillId="2" borderId="23" xfId="0" applyFont="1" applyFill="1" applyBorder="1" applyAlignment="1">
      <alignment horizontal="center" vertical="center" wrapText="1"/>
    </xf>
    <xf numFmtId="41" fontId="5" fillId="0" borderId="34" xfId="0" applyNumberFormat="1" applyFont="1" applyBorder="1" applyAlignment="1">
      <alignment horizontal="right" wrapText="1"/>
    </xf>
    <xf numFmtId="41" fontId="5" fillId="0" borderId="11" xfId="0" applyNumberFormat="1" applyFont="1" applyBorder="1" applyAlignment="1">
      <alignment horizontal="right" wrapText="1"/>
    </xf>
    <xf numFmtId="41" fontId="5" fillId="0" borderId="14" xfId="0" applyNumberFormat="1" applyFont="1" applyBorder="1" applyAlignment="1">
      <alignment horizontal="right" wrapText="1"/>
    </xf>
    <xf numFmtId="41" fontId="2" fillId="0" borderId="20" xfId="0" applyNumberFormat="1" applyFont="1" applyBorder="1" applyAlignment="1">
      <alignment horizontal="right"/>
    </xf>
    <xf numFmtId="41" fontId="12" fillId="0" borderId="11" xfId="0" applyNumberFormat="1" applyFont="1" applyFill="1" applyBorder="1"/>
    <xf numFmtId="41" fontId="12" fillId="0" borderId="44" xfId="0" applyNumberFormat="1" applyFont="1" applyBorder="1" applyAlignment="1">
      <alignment horizontal="right" wrapText="1"/>
    </xf>
    <xf numFmtId="41" fontId="2" fillId="0" borderId="20" xfId="0" applyNumberFormat="1" applyFont="1" applyBorder="1"/>
    <xf numFmtId="41" fontId="12" fillId="0" borderId="11" xfId="0" applyNumberFormat="1" applyFont="1" applyFill="1" applyBorder="1" applyAlignment="1">
      <alignment horizontal="right" wrapText="1"/>
    </xf>
    <xf numFmtId="41" fontId="12" fillId="0" borderId="11" xfId="0" applyNumberFormat="1" applyFont="1" applyBorder="1" applyAlignment="1">
      <alignment horizontal="right" wrapText="1"/>
    </xf>
    <xf numFmtId="41" fontId="12" fillId="0" borderId="14" xfId="0" applyNumberFormat="1" applyFont="1" applyBorder="1" applyAlignment="1">
      <alignment horizontal="right" wrapText="1"/>
    </xf>
    <xf numFmtId="41" fontId="2" fillId="0" borderId="20" xfId="0" applyNumberFormat="1" applyFont="1" applyBorder="1" applyAlignment="1">
      <alignment horizontal="right" vertical="center" wrapText="1"/>
    </xf>
    <xf numFmtId="41" fontId="2" fillId="0" borderId="45" xfId="0" applyNumberFormat="1" applyFont="1" applyBorder="1" applyAlignment="1">
      <alignment horizontal="right" wrapText="1"/>
    </xf>
    <xf numFmtId="41" fontId="2" fillId="0" borderId="34" xfId="0" applyNumberFormat="1" applyFont="1" applyBorder="1"/>
    <xf numFmtId="41" fontId="2" fillId="0" borderId="11" xfId="0" applyNumberFormat="1" applyFont="1" applyBorder="1"/>
    <xf numFmtId="41" fontId="2" fillId="0" borderId="33" xfId="0" applyNumberFormat="1" applyFont="1" applyBorder="1"/>
    <xf numFmtId="41" fontId="2" fillId="0" borderId="0" xfId="0" applyNumberFormat="1" applyFont="1"/>
    <xf numFmtId="0" fontId="24" fillId="0" borderId="0" xfId="0" applyFont="1" applyBorder="1"/>
    <xf numFmtId="3" fontId="2" fillId="0" borderId="5" xfId="0" applyNumberFormat="1" applyFont="1" applyBorder="1" applyAlignment="1">
      <alignment horizontal="right" vertical="center" wrapText="1"/>
    </xf>
    <xf numFmtId="43" fontId="5" fillId="2" borderId="11" xfId="0" applyNumberFormat="1" applyFont="1" applyFill="1" applyBorder="1" applyAlignment="1">
      <alignment horizontal="right" wrapText="1"/>
    </xf>
    <xf numFmtId="43" fontId="5" fillId="0" borderId="11" xfId="0" applyNumberFormat="1" applyFont="1" applyFill="1" applyBorder="1" applyAlignment="1">
      <alignment horizontal="right" wrapText="1"/>
    </xf>
    <xf numFmtId="43" fontId="5" fillId="0" borderId="11" xfId="0" applyNumberFormat="1" applyFont="1" applyBorder="1" applyAlignment="1">
      <alignment horizontal="right" wrapText="1"/>
    </xf>
    <xf numFmtId="43" fontId="2" fillId="0" borderId="45" xfId="0" applyNumberFormat="1" applyFont="1" applyBorder="1" applyAlignment="1">
      <alignment horizontal="right" wrapText="1"/>
    </xf>
    <xf numFmtId="41" fontId="2" fillId="0" borderId="45" xfId="0" applyNumberFormat="1" applyFont="1" applyBorder="1"/>
    <xf numFmtId="0" fontId="5" fillId="0" borderId="21" xfId="0" applyFont="1" applyBorder="1" applyAlignment="1">
      <alignment horizontal="center" vertical="center"/>
    </xf>
    <xf numFmtId="0" fontId="5" fillId="0" borderId="6" xfId="0" applyFont="1" applyBorder="1" applyAlignment="1">
      <alignment horizontal="center" vertical="center"/>
    </xf>
    <xf numFmtId="4" fontId="5" fillId="0" borderId="32" xfId="0" applyNumberFormat="1" applyFont="1" applyFill="1" applyBorder="1" applyAlignment="1">
      <alignment horizontal="right"/>
    </xf>
    <xf numFmtId="43" fontId="5" fillId="2" borderId="17" xfId="0" applyNumberFormat="1" applyFont="1" applyFill="1" applyBorder="1" applyAlignment="1">
      <alignment horizontal="right" wrapText="1"/>
    </xf>
    <xf numFmtId="43" fontId="5" fillId="2" borderId="14" xfId="0" applyNumberFormat="1" applyFont="1" applyFill="1" applyBorder="1" applyAlignment="1">
      <alignment horizontal="right" wrapText="1"/>
    </xf>
    <xf numFmtId="43" fontId="2" fillId="2" borderId="20" xfId="0" applyNumberFormat="1" applyFont="1" applyFill="1" applyBorder="1" applyAlignment="1">
      <alignment horizontal="right" vertical="center" wrapText="1"/>
    </xf>
    <xf numFmtId="43" fontId="5" fillId="2" borderId="11" xfId="0" applyNumberFormat="1" applyFont="1" applyFill="1" applyBorder="1" applyAlignment="1">
      <alignment horizontal="right" vertical="center" wrapText="1"/>
    </xf>
    <xf numFmtId="43" fontId="12" fillId="2" borderId="14" xfId="0" applyNumberFormat="1" applyFont="1" applyFill="1" applyBorder="1" applyAlignment="1">
      <alignment horizontal="right" wrapText="1"/>
    </xf>
    <xf numFmtId="43" fontId="5" fillId="2" borderId="33" xfId="0" applyNumberFormat="1" applyFont="1" applyFill="1" applyBorder="1" applyAlignment="1">
      <alignment horizontal="right" wrapText="1"/>
    </xf>
    <xf numFmtId="43" fontId="5" fillId="2" borderId="10" xfId="0" applyNumberFormat="1" applyFont="1" applyFill="1" applyBorder="1" applyAlignment="1">
      <alignment horizontal="right" wrapText="1"/>
    </xf>
    <xf numFmtId="43" fontId="5" fillId="2" borderId="35" xfId="0" applyNumberFormat="1" applyFont="1" applyFill="1" applyBorder="1" applyAlignment="1">
      <alignment horizontal="right" wrapText="1"/>
    </xf>
    <xf numFmtId="0" fontId="15" fillId="0" borderId="21" xfId="0" applyFont="1" applyBorder="1" applyAlignment="1">
      <alignment horizontal="left" vertical="center" wrapText="1"/>
    </xf>
    <xf numFmtId="0" fontId="15" fillId="0" borderId="22" xfId="0" applyFont="1" applyBorder="1" applyAlignment="1">
      <alignment horizontal="left" vertical="center" wrapText="1"/>
    </xf>
    <xf numFmtId="0" fontId="15" fillId="0" borderId="39" xfId="0" applyFont="1" applyBorder="1" applyAlignment="1">
      <alignment horizontal="left" vertical="center" wrapText="1"/>
    </xf>
    <xf numFmtId="2" fontId="2"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6" xfId="0" applyNumberFormat="1" applyFont="1" applyFill="1" applyBorder="1" applyAlignment="1">
      <alignment horizontal="left" vertical="top" wrapText="1"/>
    </xf>
    <xf numFmtId="0" fontId="2" fillId="2" borderId="4" xfId="0" applyFont="1" applyFill="1" applyBorder="1" applyAlignment="1">
      <alignment horizontal="right" wrapText="1"/>
    </xf>
    <xf numFmtId="0" fontId="2" fillId="2" borderId="5" xfId="0" applyFont="1" applyFill="1" applyBorder="1" applyAlignment="1">
      <alignment horizontal="right" wrapText="1"/>
    </xf>
    <xf numFmtId="0" fontId="2" fillId="2" borderId="6" xfId="0" applyFont="1" applyFill="1" applyBorder="1" applyAlignment="1">
      <alignment horizontal="right" wrapText="1"/>
    </xf>
    <xf numFmtId="0" fontId="2" fillId="2" borderId="4" xfId="0" applyFont="1" applyFill="1" applyBorder="1" applyAlignment="1">
      <alignment horizontal="right" vertical="center" wrapText="1"/>
    </xf>
    <xf numFmtId="0" fontId="2" fillId="2" borderId="5" xfId="0" applyFont="1" applyFill="1" applyBorder="1" applyAlignment="1">
      <alignment horizontal="right" vertical="center" wrapText="1"/>
    </xf>
    <xf numFmtId="0" fontId="2" fillId="2" borderId="54" xfId="0" applyFont="1" applyFill="1" applyBorder="1" applyAlignment="1">
      <alignment horizontal="right" vertical="center" wrapText="1"/>
    </xf>
    <xf numFmtId="2" fontId="2" fillId="2" borderId="28" xfId="0" applyNumberFormat="1" applyFont="1" applyFill="1" applyBorder="1" applyAlignment="1">
      <alignment horizontal="left" vertical="top" wrapText="1"/>
    </xf>
    <xf numFmtId="2" fontId="2" fillId="2" borderId="30" xfId="0" applyNumberFormat="1" applyFont="1" applyFill="1" applyBorder="1" applyAlignment="1">
      <alignment horizontal="left" vertical="top" wrapText="1"/>
    </xf>
    <xf numFmtId="2" fontId="2" fillId="2" borderId="26" xfId="0" applyNumberFormat="1" applyFont="1" applyFill="1" applyBorder="1" applyAlignment="1">
      <alignment horizontal="left" vertical="top" wrapText="1"/>
    </xf>
    <xf numFmtId="2" fontId="2" fillId="2" borderId="4" xfId="0" applyNumberFormat="1" applyFont="1" applyFill="1" applyBorder="1" applyAlignment="1">
      <alignment horizontal="right" wrapText="1"/>
    </xf>
    <xf numFmtId="2" fontId="2" fillId="2" borderId="5" xfId="0" applyNumberFormat="1" applyFont="1" applyFill="1" applyBorder="1" applyAlignment="1">
      <alignment horizontal="right" wrapText="1"/>
    </xf>
    <xf numFmtId="2" fontId="2" fillId="2" borderId="54" xfId="0" applyNumberFormat="1" applyFont="1" applyFill="1" applyBorder="1" applyAlignment="1">
      <alignment horizontal="right"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0" fillId="0" borderId="4" xfId="0" applyFont="1" applyBorder="1" applyAlignment="1">
      <alignment horizontal="right" wrapText="1"/>
    </xf>
    <xf numFmtId="0" fontId="10" fillId="0" borderId="5" xfId="0" applyFont="1" applyBorder="1" applyAlignment="1">
      <alignment horizontal="right" wrapText="1"/>
    </xf>
    <xf numFmtId="0" fontId="10" fillId="0" borderId="6" xfId="0" applyFont="1" applyBorder="1" applyAlignment="1">
      <alignment horizontal="right"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48" xfId="0" applyFont="1" applyBorder="1" applyAlignment="1">
      <alignment horizontal="left" vertical="top" wrapText="1"/>
    </xf>
    <xf numFmtId="0" fontId="5" fillId="0" borderId="49" xfId="0" applyFont="1" applyBorder="1" applyAlignment="1">
      <alignment horizontal="left" vertical="top" wrapText="1"/>
    </xf>
    <xf numFmtId="0" fontId="5" fillId="0" borderId="55" xfId="0" applyFont="1" applyBorder="1" applyAlignment="1">
      <alignment horizontal="left" vertical="top" wrapText="1"/>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5" fillId="0" borderId="48" xfId="0" applyFont="1" applyBorder="1" applyAlignment="1">
      <alignment horizontal="left" vertical="center" wrapText="1"/>
    </xf>
    <xf numFmtId="0" fontId="5" fillId="0" borderId="49" xfId="0" applyFont="1" applyBorder="1" applyAlignment="1">
      <alignment horizontal="left" vertical="center" wrapText="1"/>
    </xf>
    <xf numFmtId="0" fontId="5" fillId="0" borderId="55" xfId="0" applyFont="1" applyBorder="1" applyAlignment="1">
      <alignment horizontal="left" vertical="center" wrapText="1"/>
    </xf>
    <xf numFmtId="0" fontId="2" fillId="2" borderId="1" xfId="0" applyFont="1" applyFill="1" applyBorder="1" applyAlignment="1">
      <alignment horizontal="left" vertical="top" wrapText="1"/>
    </xf>
    <xf numFmtId="0" fontId="2" fillId="2" borderId="2" xfId="0" applyFont="1" applyFill="1" applyBorder="1" applyAlignment="1">
      <alignment horizontal="left" vertical="top" wrapText="1"/>
    </xf>
    <xf numFmtId="41" fontId="2" fillId="2" borderId="3" xfId="0" applyNumberFormat="1" applyFont="1" applyFill="1" applyBorder="1" applyAlignment="1">
      <alignment horizontal="left" vertical="top" wrapText="1"/>
    </xf>
    <xf numFmtId="0" fontId="2" fillId="2" borderId="4" xfId="0" applyFont="1" applyFill="1" applyBorder="1" applyAlignment="1">
      <alignment horizontal="center" vertical="center" wrapText="1"/>
    </xf>
    <xf numFmtId="41" fontId="2" fillId="2" borderId="6" xfId="0" applyNumberFormat="1" applyFont="1" applyFill="1" applyBorder="1" applyAlignment="1">
      <alignment horizontal="center" vertical="center" wrapText="1"/>
    </xf>
    <xf numFmtId="0" fontId="2" fillId="2" borderId="4" xfId="0" applyFont="1" applyFill="1" applyBorder="1" applyAlignment="1">
      <alignment horizontal="center" vertical="top" wrapText="1"/>
    </xf>
    <xf numFmtId="0" fontId="2" fillId="2" borderId="5" xfId="0" applyFont="1" applyFill="1" applyBorder="1" applyAlignment="1">
      <alignment horizontal="center" vertical="top" wrapText="1"/>
    </xf>
    <xf numFmtId="0" fontId="2" fillId="2" borderId="6" xfId="0" applyFont="1" applyFill="1" applyBorder="1" applyAlignment="1">
      <alignment horizontal="center" vertical="top" wrapText="1"/>
    </xf>
    <xf numFmtId="0" fontId="2" fillId="2" borderId="0"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5" fillId="0" borderId="49" xfId="0" applyFont="1" applyBorder="1" applyAlignment="1">
      <alignment vertical="top"/>
    </xf>
    <xf numFmtId="0" fontId="5" fillId="0" borderId="55" xfId="0" applyFont="1" applyBorder="1" applyAlignment="1">
      <alignment vertical="top"/>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51"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55" xfId="0" applyFont="1" applyBorder="1" applyAlignment="1">
      <alignment horizontal="center" vertical="center" wrapText="1"/>
    </xf>
    <xf numFmtId="0" fontId="10" fillId="0" borderId="51"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48" xfId="0" applyFont="1" applyBorder="1" applyAlignment="1">
      <alignment horizontal="left" vertical="center" wrapText="1"/>
    </xf>
    <xf numFmtId="0" fontId="10" fillId="0" borderId="49" xfId="0" applyFont="1" applyBorder="1" applyAlignment="1">
      <alignment horizontal="left" vertical="center" wrapText="1"/>
    </xf>
    <xf numFmtId="0" fontId="10" fillId="0" borderId="55" xfId="0" applyFont="1" applyBorder="1" applyAlignment="1">
      <alignment horizontal="left" vertical="center" wrapText="1"/>
    </xf>
    <xf numFmtId="0" fontId="25" fillId="0" borderId="48" xfId="0" applyFont="1" applyBorder="1" applyAlignment="1">
      <alignment horizontal="left" vertical="top" wrapText="1"/>
    </xf>
    <xf numFmtId="0" fontId="25" fillId="0" borderId="49" xfId="0" applyFont="1" applyBorder="1" applyAlignment="1">
      <alignment horizontal="left" vertical="top" wrapText="1"/>
    </xf>
    <xf numFmtId="0" fontId="25" fillId="0" borderId="55" xfId="0" applyFont="1" applyBorder="1" applyAlignment="1">
      <alignment horizontal="left" vertical="top" wrapText="1"/>
    </xf>
    <xf numFmtId="0" fontId="2" fillId="0" borderId="46" xfId="0" applyFont="1" applyBorder="1" applyAlignment="1">
      <alignment horizontal="left" vertical="top"/>
    </xf>
    <xf numFmtId="0" fontId="2" fillId="0" borderId="2" xfId="0" applyFont="1" applyBorder="1" applyAlignment="1">
      <alignment horizontal="left" vertical="top"/>
    </xf>
    <xf numFmtId="0" fontId="2" fillId="0" borderId="3" xfId="0" applyFont="1" applyBorder="1" applyAlignment="1">
      <alignment horizontal="left" vertical="top"/>
    </xf>
    <xf numFmtId="2" fontId="2" fillId="0" borderId="4" xfId="0" applyNumberFormat="1" applyFont="1" applyBorder="1" applyAlignment="1">
      <alignment horizontal="left"/>
    </xf>
    <xf numFmtId="2" fontId="2" fillId="0" borderId="5" xfId="0" applyNumberFormat="1" applyFont="1" applyBorder="1" applyAlignment="1">
      <alignment horizontal="left"/>
    </xf>
    <xf numFmtId="2" fontId="2" fillId="0" borderId="6" xfId="0" applyNumberFormat="1" applyFont="1" applyBorder="1" applyAlignment="1">
      <alignment horizontal="left"/>
    </xf>
    <xf numFmtId="0" fontId="2" fillId="0" borderId="18" xfId="0" applyFont="1" applyBorder="1" applyAlignment="1">
      <alignment horizontal="right" wrapText="1"/>
    </xf>
    <xf numFmtId="0" fontId="2" fillId="0" borderId="19" xfId="0" applyFont="1" applyBorder="1" applyAlignment="1">
      <alignment horizontal="right" wrapText="1"/>
    </xf>
    <xf numFmtId="0" fontId="2" fillId="0" borderId="40" xfId="0" applyFont="1" applyBorder="1" applyAlignment="1">
      <alignment horizontal="right" wrapText="1"/>
    </xf>
    <xf numFmtId="0" fontId="2" fillId="0" borderId="57" xfId="0" applyFont="1" applyBorder="1" applyAlignment="1">
      <alignment horizontal="left" vertical="top"/>
    </xf>
    <xf numFmtId="0" fontId="2" fillId="0" borderId="0" xfId="0" applyFont="1" applyAlignment="1">
      <alignment horizontal="left" vertical="top"/>
    </xf>
    <xf numFmtId="0" fontId="2" fillId="0" borderId="27" xfId="0" applyFont="1" applyBorder="1" applyAlignment="1">
      <alignment horizontal="left" vertical="top"/>
    </xf>
    <xf numFmtId="0" fontId="2" fillId="0" borderId="18" xfId="0" applyFont="1" applyBorder="1" applyAlignment="1">
      <alignment horizontal="right" vertical="top" wrapText="1"/>
    </xf>
    <xf numFmtId="0" fontId="2" fillId="0" borderId="19" xfId="0" applyFont="1" applyBorder="1" applyAlignment="1">
      <alignment horizontal="right" vertical="top" wrapText="1"/>
    </xf>
    <xf numFmtId="0" fontId="2" fillId="0" borderId="40" xfId="0" applyFont="1" applyBorder="1" applyAlignment="1">
      <alignment horizontal="right" vertical="top" wrapText="1"/>
    </xf>
    <xf numFmtId="0" fontId="2" fillId="0" borderId="5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2" fontId="2" fillId="0" borderId="46" xfId="0" applyNumberFormat="1" applyFont="1" applyBorder="1" applyAlignment="1">
      <alignment horizontal="left" vertical="top" wrapText="1"/>
    </xf>
    <xf numFmtId="2" fontId="2" fillId="0" borderId="2" xfId="0" applyNumberFormat="1" applyFont="1" applyBorder="1" applyAlignment="1">
      <alignment horizontal="left" vertical="top" wrapText="1"/>
    </xf>
    <xf numFmtId="2" fontId="2" fillId="0" borderId="47" xfId="0" applyNumberFormat="1" applyFont="1" applyBorder="1" applyAlignment="1">
      <alignment horizontal="left" vertical="top" wrapText="1"/>
    </xf>
    <xf numFmtId="2" fontId="2" fillId="0" borderId="63" xfId="0" applyNumberFormat="1" applyFont="1" applyBorder="1" applyAlignment="1">
      <alignment horizontal="left"/>
    </xf>
    <xf numFmtId="2" fontId="2" fillId="0" borderId="64" xfId="0" applyNumberFormat="1" applyFont="1" applyBorder="1" applyAlignment="1">
      <alignment horizontal="left"/>
    </xf>
    <xf numFmtId="2" fontId="2" fillId="0" borderId="58" xfId="0" applyNumberFormat="1" applyFont="1" applyBorder="1" applyAlignment="1">
      <alignment horizontal="left"/>
    </xf>
    <xf numFmtId="2" fontId="2" fillId="0" borderId="48" xfId="0" applyNumberFormat="1" applyFont="1" applyBorder="1" applyAlignment="1">
      <alignment horizontal="left"/>
    </xf>
    <xf numFmtId="2" fontId="2" fillId="0" borderId="49" xfId="0" applyNumberFormat="1" applyFont="1" applyBorder="1" applyAlignment="1">
      <alignment horizontal="left"/>
    </xf>
    <xf numFmtId="2" fontId="2" fillId="0" borderId="52" xfId="0" applyNumberFormat="1" applyFont="1" applyBorder="1" applyAlignment="1">
      <alignment horizontal="left"/>
    </xf>
    <xf numFmtId="2" fontId="10" fillId="2" borderId="28" xfId="0" applyNumberFormat="1" applyFont="1" applyFill="1" applyBorder="1" applyAlignment="1">
      <alignment horizontal="left" vertical="top" wrapText="1"/>
    </xf>
    <xf numFmtId="2" fontId="16" fillId="2" borderId="30" xfId="0" applyNumberFormat="1" applyFont="1" applyFill="1" applyBorder="1" applyAlignment="1">
      <alignment horizontal="left" vertical="top" wrapText="1"/>
    </xf>
    <xf numFmtId="2" fontId="16" fillId="2" borderId="26" xfId="0" applyNumberFormat="1" applyFont="1" applyFill="1" applyBorder="1" applyAlignment="1">
      <alignment horizontal="left" vertical="top" wrapText="1"/>
    </xf>
    <xf numFmtId="2" fontId="2" fillId="2" borderId="53"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0" fontId="2" fillId="2" borderId="22" xfId="0" applyFont="1" applyFill="1" applyBorder="1" applyAlignment="1">
      <alignment horizontal="left" vertical="center" wrapText="1"/>
    </xf>
    <xf numFmtId="0" fontId="15" fillId="2" borderId="22" xfId="0" applyFont="1" applyFill="1" applyBorder="1" applyAlignment="1">
      <alignment horizontal="left" vertical="center" wrapText="1"/>
    </xf>
    <xf numFmtId="0" fontId="15" fillId="2" borderId="53" xfId="0" applyFont="1" applyFill="1" applyBorder="1" applyAlignment="1">
      <alignment horizontal="left" vertical="center" wrapText="1"/>
    </xf>
    <xf numFmtId="2" fontId="2" fillId="2" borderId="6" xfId="0" applyNumberFormat="1" applyFont="1" applyFill="1" applyBorder="1" applyAlignment="1">
      <alignment horizontal="right" wrapText="1"/>
    </xf>
    <xf numFmtId="0" fontId="5" fillId="0" borderId="10"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13" xfId="0" applyFont="1" applyFill="1" applyBorder="1" applyAlignment="1">
      <alignment horizontal="left" vertical="top" wrapText="1"/>
    </xf>
    <xf numFmtId="0" fontId="5" fillId="0" borderId="14" xfId="0" applyFont="1" applyFill="1" applyBorder="1" applyAlignment="1">
      <alignment horizontal="left" vertical="top" wrapText="1"/>
    </xf>
    <xf numFmtId="0" fontId="2" fillId="2" borderId="19"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7" xfId="0" applyFont="1" applyFill="1" applyBorder="1" applyAlignment="1">
      <alignment horizontal="center" vertical="center" wrapText="1"/>
    </xf>
    <xf numFmtId="49" fontId="12" fillId="2" borderId="32" xfId="0" applyNumberFormat="1" applyFont="1" applyFill="1" applyBorder="1" applyAlignment="1">
      <alignment horizontal="center" vertical="center" wrapText="1"/>
    </xf>
    <xf numFmtId="49" fontId="12" fillId="2" borderId="38"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49" fontId="5" fillId="2" borderId="32" xfId="0" applyNumberFormat="1" applyFont="1" applyFill="1" applyBorder="1" applyAlignment="1">
      <alignment horizontal="center" vertical="center" wrapText="1"/>
    </xf>
    <xf numFmtId="49" fontId="5" fillId="2" borderId="38" xfId="0" applyNumberFormat="1" applyFont="1" applyFill="1" applyBorder="1" applyAlignment="1">
      <alignment horizontal="center" vertical="center" wrapText="1"/>
    </xf>
    <xf numFmtId="49" fontId="5" fillId="2" borderId="8" xfId="0" applyNumberFormat="1" applyFont="1" applyFill="1" applyBorder="1" applyAlignment="1">
      <alignment horizontal="center" vertical="center" wrapText="1"/>
    </xf>
    <xf numFmtId="0" fontId="10" fillId="2" borderId="4" xfId="0" applyFont="1" applyFill="1" applyBorder="1" applyAlignment="1">
      <alignment horizontal="right" wrapText="1"/>
    </xf>
    <xf numFmtId="0" fontId="10" fillId="2" borderId="5" xfId="0" applyFont="1" applyFill="1" applyBorder="1" applyAlignment="1">
      <alignment horizontal="right" wrapText="1"/>
    </xf>
    <xf numFmtId="0" fontId="10" fillId="2" borderId="6" xfId="0" applyFont="1" applyFill="1" applyBorder="1" applyAlignment="1">
      <alignment horizontal="right" wrapText="1"/>
    </xf>
    <xf numFmtId="0" fontId="5" fillId="0" borderId="16" xfId="0" applyFont="1" applyFill="1" applyBorder="1" applyAlignment="1">
      <alignment horizontal="left" vertical="top" wrapText="1"/>
    </xf>
    <xf numFmtId="0" fontId="5" fillId="0" borderId="16" xfId="0" applyFont="1" applyFill="1" applyBorder="1" applyAlignment="1">
      <alignment vertical="top"/>
    </xf>
    <xf numFmtId="0" fontId="5" fillId="0" borderId="17" xfId="0" applyFont="1" applyFill="1" applyBorder="1" applyAlignment="1">
      <alignment vertical="top"/>
    </xf>
    <xf numFmtId="0" fontId="2" fillId="0" borderId="0" xfId="0" applyFont="1" applyFill="1" applyAlignment="1">
      <alignment horizontal="left" vertical="center" wrapText="1"/>
    </xf>
    <xf numFmtId="0" fontId="2" fillId="0" borderId="27" xfId="0" applyFont="1" applyFill="1" applyBorder="1" applyAlignment="1">
      <alignment horizontal="left" vertical="center" wrapText="1"/>
    </xf>
    <xf numFmtId="0" fontId="2" fillId="2" borderId="18" xfId="0" applyFont="1" applyFill="1" applyBorder="1" applyAlignment="1">
      <alignment horizontal="right" wrapText="1"/>
    </xf>
    <xf numFmtId="0" fontId="2" fillId="2" borderId="19" xfId="0" applyFont="1" applyFill="1" applyBorder="1" applyAlignment="1">
      <alignment horizontal="right" wrapText="1"/>
    </xf>
    <xf numFmtId="0" fontId="2" fillId="2" borderId="40" xfId="0" applyFont="1" applyFill="1" applyBorder="1" applyAlignment="1">
      <alignment horizontal="right" wrapText="1"/>
    </xf>
    <xf numFmtId="0" fontId="2" fillId="2" borderId="21" xfId="0" applyFont="1" applyFill="1" applyBorder="1" applyAlignment="1">
      <alignment horizontal="right" vertical="center" wrapText="1"/>
    </xf>
    <xf numFmtId="0" fontId="2" fillId="2" borderId="22" xfId="0" applyFont="1" applyFill="1" applyBorder="1" applyAlignment="1">
      <alignment horizontal="right" vertical="center" wrapText="1"/>
    </xf>
    <xf numFmtId="2" fontId="10" fillId="2" borderId="30" xfId="0" applyNumberFormat="1" applyFont="1" applyFill="1" applyBorder="1" applyAlignment="1">
      <alignment horizontal="left" vertical="top" wrapText="1"/>
    </xf>
    <xf numFmtId="2" fontId="10" fillId="2" borderId="26" xfId="0" applyNumberFormat="1" applyFont="1" applyFill="1" applyBorder="1" applyAlignment="1">
      <alignment horizontal="left" vertical="top" wrapText="1"/>
    </xf>
    <xf numFmtId="2" fontId="2" fillId="2" borderId="54" xfId="0" applyNumberFormat="1"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41" fontId="2" fillId="0" borderId="6" xfId="0" applyNumberFormat="1" applyFont="1" applyFill="1" applyBorder="1" applyAlignment="1">
      <alignment horizontal="center" vertical="center" wrapText="1"/>
    </xf>
    <xf numFmtId="0" fontId="10" fillId="0" borderId="4" xfId="0" applyFont="1" applyFill="1" applyBorder="1" applyAlignment="1">
      <alignment horizontal="center" vertical="top" wrapText="1"/>
    </xf>
    <xf numFmtId="0" fontId="10" fillId="0" borderId="5" xfId="0" applyFont="1" applyFill="1" applyBorder="1" applyAlignment="1">
      <alignment horizontal="center" vertical="top" wrapText="1"/>
    </xf>
    <xf numFmtId="0" fontId="10" fillId="0" borderId="6" xfId="0" applyFont="1" applyFill="1" applyBorder="1" applyAlignment="1">
      <alignment horizontal="center" vertical="top" wrapText="1"/>
    </xf>
    <xf numFmtId="0" fontId="10" fillId="2" borderId="1" xfId="0" applyFont="1" applyFill="1" applyBorder="1" applyAlignment="1">
      <alignment horizontal="left" vertical="top" wrapText="1"/>
    </xf>
    <xf numFmtId="0" fontId="10" fillId="2" borderId="2" xfId="0" applyFont="1" applyFill="1" applyBorder="1" applyAlignment="1">
      <alignment horizontal="left" vertical="top" wrapText="1"/>
    </xf>
    <xf numFmtId="41" fontId="10" fillId="2" borderId="3" xfId="0" applyNumberFormat="1" applyFont="1" applyFill="1" applyBorder="1" applyAlignment="1">
      <alignment horizontal="left" vertical="top"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41" fontId="10" fillId="2" borderId="6" xfId="0" applyNumberFormat="1" applyFont="1" applyFill="1" applyBorder="1" applyAlignment="1">
      <alignment horizontal="center" vertical="center" wrapText="1"/>
    </xf>
    <xf numFmtId="0" fontId="10" fillId="2" borderId="4" xfId="0" applyFont="1" applyFill="1" applyBorder="1" applyAlignment="1">
      <alignment horizontal="center" vertical="top" wrapText="1"/>
    </xf>
    <xf numFmtId="0" fontId="10" fillId="2" borderId="5" xfId="0" applyFont="1" applyFill="1" applyBorder="1" applyAlignment="1">
      <alignment horizontal="center" vertical="top" wrapText="1"/>
    </xf>
    <xf numFmtId="0" fontId="10" fillId="2" borderId="6" xfId="0" applyFont="1" applyFill="1" applyBorder="1" applyAlignment="1">
      <alignment horizontal="center" vertical="top" wrapText="1"/>
    </xf>
    <xf numFmtId="0" fontId="2" fillId="2" borderId="0" xfId="0" applyFont="1" applyFill="1" applyAlignment="1">
      <alignment horizontal="left" vertical="center" wrapText="1"/>
    </xf>
    <xf numFmtId="0" fontId="5" fillId="0" borderId="16" xfId="0" applyFont="1" applyBorder="1" applyAlignment="1">
      <alignment horizontal="left" vertical="top" wrapText="1"/>
    </xf>
    <xf numFmtId="0" fontId="5" fillId="0" borderId="16" xfId="0" applyFont="1" applyBorder="1" applyAlignment="1">
      <alignment vertical="top"/>
    </xf>
    <xf numFmtId="0" fontId="5" fillId="0" borderId="17" xfId="0" applyFont="1" applyBorder="1" applyAlignment="1">
      <alignment vertical="top"/>
    </xf>
    <xf numFmtId="0" fontId="6" fillId="0" borderId="29" xfId="0" applyFont="1" applyBorder="1" applyAlignment="1">
      <alignment horizontal="left" vertical="top" wrapText="1"/>
    </xf>
    <xf numFmtId="0" fontId="6" fillId="0" borderId="38" xfId="0" applyFont="1" applyBorder="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4" borderId="9" xfId="0" applyFont="1" applyFill="1" applyBorder="1" applyAlignment="1">
      <alignment horizontal="left" vertical="center"/>
    </xf>
    <xf numFmtId="0" fontId="10" fillId="4" borderId="10" xfId="0" applyFont="1" applyFill="1" applyBorder="1" applyAlignment="1">
      <alignment horizontal="left"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6" fillId="0" borderId="4" xfId="0" applyFont="1" applyBorder="1" applyAlignment="1">
      <alignment horizontal="right" vertical="center"/>
    </xf>
    <xf numFmtId="0" fontId="6" fillId="0" borderId="5" xfId="0" applyFont="1" applyBorder="1" applyAlignment="1">
      <alignment horizontal="right" vertical="center"/>
    </xf>
    <xf numFmtId="0" fontId="6" fillId="0" borderId="6" xfId="0" applyFont="1" applyBorder="1" applyAlignment="1">
      <alignment horizontal="right"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39" xfId="0" applyFont="1" applyBorder="1" applyAlignment="1">
      <alignment horizontal="center" vertical="center" wrapText="1"/>
    </xf>
    <xf numFmtId="2" fontId="2" fillId="0" borderId="29" xfId="0" applyNumberFormat="1" applyFont="1" applyBorder="1" applyAlignment="1">
      <alignment horizontal="center" vertical="center"/>
    </xf>
    <xf numFmtId="2" fontId="2" fillId="0" borderId="38" xfId="0" applyNumberFormat="1" applyFont="1" applyBorder="1" applyAlignment="1">
      <alignment horizontal="center" vertical="center"/>
    </xf>
    <xf numFmtId="2" fontId="2" fillId="0" borderId="35" xfId="0" applyNumberFormat="1" applyFont="1" applyBorder="1" applyAlignment="1">
      <alignment horizontal="center" vertical="center"/>
    </xf>
    <xf numFmtId="2" fontId="18" fillId="0" borderId="21" xfId="0" applyNumberFormat="1" applyFont="1" applyBorder="1" applyAlignment="1">
      <alignment horizontal="center" vertical="center"/>
    </xf>
    <xf numFmtId="2" fontId="18" fillId="0" borderId="22" xfId="0" applyNumberFormat="1" applyFont="1" applyBorder="1" applyAlignment="1">
      <alignment horizontal="center" vertical="center"/>
    </xf>
    <xf numFmtId="0" fontId="6" fillId="0" borderId="25" xfId="0" applyFont="1" applyBorder="1" applyAlignment="1">
      <alignment horizontal="left" vertical="top" wrapText="1"/>
    </xf>
    <xf numFmtId="0" fontId="6" fillId="0" borderId="23" xfId="0" applyFont="1" applyBorder="1" applyAlignment="1">
      <alignment horizontal="left" vertical="top" wrapText="1"/>
    </xf>
    <xf numFmtId="0" fontId="6" fillId="4" borderId="31" xfId="0" applyFont="1" applyFill="1" applyBorder="1" applyAlignment="1">
      <alignment horizontal="left" vertical="center"/>
    </xf>
    <xf numFmtId="0" fontId="10" fillId="4" borderId="32" xfId="0" applyFont="1" applyFill="1" applyBorder="1" applyAlignment="1">
      <alignment horizontal="left" vertical="center"/>
    </xf>
    <xf numFmtId="0" fontId="6" fillId="0" borderId="7" xfId="0" applyFont="1" applyBorder="1" applyAlignment="1">
      <alignment horizontal="left" vertical="top" wrapText="1"/>
    </xf>
    <xf numFmtId="0" fontId="6" fillId="0" borderId="8" xfId="0" applyFont="1" applyBorder="1" applyAlignment="1">
      <alignment horizontal="left" vertical="top" wrapText="1"/>
    </xf>
  </cellXfs>
  <cellStyles count="2">
    <cellStyle name="Normal" xfId="0" builtinId="0"/>
    <cellStyle name="Normal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TV8\AppData\Local\Microsoft\Windows\INetCache\Content.Outlook\FGQH7YC4\T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TV8/AppData/Local/Microsoft/Windows/INetCache/Content.Outlook/FGQH7YC4/T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za"/>
      <sheetName val="Т2"/>
    </sheetNames>
    <sheetDataSet>
      <sheetData sheetId="0">
        <row r="1">
          <cell r="B1" t="str">
            <v>Оштина</v>
          </cell>
          <cell r="C1" t="str">
            <v>Municipality</v>
          </cell>
          <cell r="D1" t="str">
            <v>Код на Општина</v>
          </cell>
        </row>
        <row r="2">
          <cell r="B2" t="str">
            <v>Арачиново</v>
          </cell>
          <cell r="C2" t="str">
            <v>Arachinovo</v>
          </cell>
          <cell r="D2" t="str">
            <v>101</v>
          </cell>
        </row>
        <row r="3">
          <cell r="B3" t="str">
            <v>Берово</v>
          </cell>
          <cell r="C3" t="str">
            <v>Berovo</v>
          </cell>
          <cell r="D3" t="str">
            <v>102</v>
          </cell>
        </row>
        <row r="4">
          <cell r="B4" t="str">
            <v>Битола</v>
          </cell>
          <cell r="C4" t="str">
            <v>Bitola</v>
          </cell>
          <cell r="D4" t="str">
            <v>103</v>
          </cell>
        </row>
        <row r="5">
          <cell r="B5" t="str">
            <v>Богданци</v>
          </cell>
          <cell r="C5" t="str">
            <v>Bogdanci</v>
          </cell>
          <cell r="D5" t="str">
            <v>104</v>
          </cell>
        </row>
        <row r="6">
          <cell r="B6" t="str">
            <v>Боговиње</v>
          </cell>
          <cell r="C6" t="str">
            <v>Bogovinje</v>
          </cell>
          <cell r="D6" t="str">
            <v>105</v>
          </cell>
        </row>
        <row r="7">
          <cell r="B7" t="str">
            <v xml:space="preserve">Босилово </v>
          </cell>
          <cell r="C7" t="str">
            <v>Bosilovo</v>
          </cell>
          <cell r="D7" t="str">
            <v>106</v>
          </cell>
        </row>
        <row r="8">
          <cell r="B8" t="str">
            <v>Брвеница</v>
          </cell>
          <cell r="C8" t="str">
            <v>Brvenica</v>
          </cell>
          <cell r="D8" t="str">
            <v>107</v>
          </cell>
        </row>
        <row r="9">
          <cell r="B9" t="str">
            <v>Валандово</v>
          </cell>
          <cell r="C9" t="str">
            <v>Valandovo</v>
          </cell>
          <cell r="D9" t="str">
            <v>108</v>
          </cell>
        </row>
        <row r="10">
          <cell r="B10" t="str">
            <v>Василево</v>
          </cell>
          <cell r="C10" t="str">
            <v>Vasilevo</v>
          </cell>
          <cell r="D10" t="str">
            <v>109</v>
          </cell>
        </row>
        <row r="11">
          <cell r="B11" t="str">
            <v xml:space="preserve">Вевчани </v>
          </cell>
          <cell r="C11" t="str">
            <v>Vevchani</v>
          </cell>
          <cell r="D11" t="str">
            <v>110</v>
          </cell>
        </row>
        <row r="12">
          <cell r="B12" t="str">
            <v>Велес</v>
          </cell>
          <cell r="C12" t="str">
            <v>Veles</v>
          </cell>
          <cell r="D12" t="str">
            <v>111</v>
          </cell>
        </row>
        <row r="13">
          <cell r="B13" t="str">
            <v xml:space="preserve">Виница </v>
          </cell>
          <cell r="C13" t="str">
            <v>Vinica</v>
          </cell>
          <cell r="D13" t="str">
            <v>112</v>
          </cell>
        </row>
        <row r="14">
          <cell r="B14" t="str">
            <v>Врапчиште</v>
          </cell>
          <cell r="C14" t="str">
            <v>Vrapchiste</v>
          </cell>
          <cell r="D14" t="str">
            <v>114</v>
          </cell>
        </row>
        <row r="15">
          <cell r="B15" t="str">
            <v xml:space="preserve">Гевгелија </v>
          </cell>
          <cell r="C15" t="str">
            <v>Gevgelija</v>
          </cell>
          <cell r="D15" t="str">
            <v>115</v>
          </cell>
        </row>
        <row r="16">
          <cell r="B16" t="str">
            <v>Гостивар</v>
          </cell>
          <cell r="C16" t="str">
            <v>Gostivar</v>
          </cell>
          <cell r="D16" t="str">
            <v>116</v>
          </cell>
        </row>
        <row r="17">
          <cell r="B17" t="str">
            <v>Градско</v>
          </cell>
          <cell r="C17" t="str">
            <v>Gradsko</v>
          </cell>
          <cell r="D17" t="str">
            <v>117</v>
          </cell>
        </row>
        <row r="18">
          <cell r="B18" t="str">
            <v>Дебар</v>
          </cell>
          <cell r="C18" t="str">
            <v>Debar</v>
          </cell>
          <cell r="D18" t="str">
            <v>118</v>
          </cell>
        </row>
        <row r="19">
          <cell r="B19" t="str">
            <v xml:space="preserve">Дебарца </v>
          </cell>
          <cell r="C19" t="str">
            <v>Debarca</v>
          </cell>
          <cell r="D19" t="str">
            <v>119</v>
          </cell>
        </row>
        <row r="20">
          <cell r="B20" t="str">
            <v>Делчево</v>
          </cell>
          <cell r="C20" t="str">
            <v>Delchevo</v>
          </cell>
          <cell r="D20" t="str">
            <v>120</v>
          </cell>
        </row>
        <row r="21">
          <cell r="B21" t="str">
            <v>Демир Капија</v>
          </cell>
          <cell r="C21" t="str">
            <v>Demir Kapija</v>
          </cell>
          <cell r="D21" t="str">
            <v>121</v>
          </cell>
        </row>
        <row r="22">
          <cell r="B22" t="str">
            <v>Демир Хисар</v>
          </cell>
          <cell r="C22" t="str">
            <v>Demir Hisar</v>
          </cell>
          <cell r="D22" t="str">
            <v>122</v>
          </cell>
        </row>
        <row r="23">
          <cell r="B23" t="str">
            <v>Дојран</v>
          </cell>
          <cell r="C23" t="str">
            <v>Dojran</v>
          </cell>
          <cell r="D23" t="str">
            <v>123</v>
          </cell>
        </row>
        <row r="24">
          <cell r="B24" t="str">
            <v>Долнени</v>
          </cell>
          <cell r="C24" t="str">
            <v>Dolneni</v>
          </cell>
          <cell r="D24" t="str">
            <v>124</v>
          </cell>
        </row>
        <row r="25">
          <cell r="B25" t="str">
            <v>Желино</v>
          </cell>
          <cell r="C25" t="str">
            <v>Zelino</v>
          </cell>
          <cell r="D25" t="str">
            <v>126</v>
          </cell>
        </row>
        <row r="26">
          <cell r="B26" t="str">
            <v>Зелениково</v>
          </cell>
          <cell r="C26" t="str">
            <v>Zelenikovo</v>
          </cell>
          <cell r="D26" t="str">
            <v>128</v>
          </cell>
        </row>
        <row r="27">
          <cell r="B27" t="str">
            <v>Зрновци</v>
          </cell>
          <cell r="C27" t="str">
            <v>Zrnovci</v>
          </cell>
          <cell r="D27" t="str">
            <v>129</v>
          </cell>
        </row>
        <row r="28">
          <cell r="B28" t="str">
            <v xml:space="preserve">Илинден </v>
          </cell>
          <cell r="C28" t="str">
            <v>Ilinden</v>
          </cell>
          <cell r="D28" t="str">
            <v>130</v>
          </cell>
        </row>
        <row r="29">
          <cell r="B29" t="str">
            <v>Јагуновце</v>
          </cell>
          <cell r="C29" t="str">
            <v>Jagunovce</v>
          </cell>
          <cell r="D29" t="str">
            <v>131</v>
          </cell>
        </row>
        <row r="30">
          <cell r="B30" t="str">
            <v>Кавадарци</v>
          </cell>
          <cell r="C30" t="str">
            <v>Kavadarci</v>
          </cell>
          <cell r="D30" t="str">
            <v>132</v>
          </cell>
        </row>
        <row r="31">
          <cell r="B31" t="str">
            <v>Карабинци</v>
          </cell>
          <cell r="C31" t="str">
            <v>Karbinci</v>
          </cell>
          <cell r="D31" t="str">
            <v>133</v>
          </cell>
        </row>
        <row r="32">
          <cell r="B32" t="str">
            <v>Кичево</v>
          </cell>
          <cell r="C32" t="str">
            <v>Kichevo</v>
          </cell>
          <cell r="D32" t="str">
            <v>134</v>
          </cell>
        </row>
        <row r="33">
          <cell r="B33" t="str">
            <v>Конче</v>
          </cell>
          <cell r="C33" t="str">
            <v>Konche</v>
          </cell>
          <cell r="D33" t="str">
            <v>135</v>
          </cell>
        </row>
        <row r="34">
          <cell r="B34" t="str">
            <v>Кочани</v>
          </cell>
          <cell r="C34" t="str">
            <v>Kochani</v>
          </cell>
          <cell r="D34" t="str">
            <v>136</v>
          </cell>
        </row>
        <row r="35">
          <cell r="B35" t="str">
            <v>Кратово</v>
          </cell>
          <cell r="C35" t="str">
            <v>Kratovo</v>
          </cell>
          <cell r="D35" t="str">
            <v>137</v>
          </cell>
        </row>
        <row r="36">
          <cell r="B36" t="str">
            <v>Крива Паланка</v>
          </cell>
          <cell r="C36" t="str">
            <v>Kriva Palanka</v>
          </cell>
          <cell r="D36" t="str">
            <v>138</v>
          </cell>
        </row>
        <row r="37">
          <cell r="B37" t="str">
            <v>Кривогаштани</v>
          </cell>
          <cell r="C37" t="str">
            <v>Krivogashtani</v>
          </cell>
          <cell r="D37" t="str">
            <v>139</v>
          </cell>
        </row>
        <row r="38">
          <cell r="B38" t="str">
            <v>Крушево</v>
          </cell>
          <cell r="C38" t="str">
            <v>Krushevo</v>
          </cell>
          <cell r="D38" t="str">
            <v>140</v>
          </cell>
        </row>
        <row r="39">
          <cell r="B39" t="str">
            <v>Куманово</v>
          </cell>
          <cell r="C39" t="str">
            <v>Kumanovo</v>
          </cell>
          <cell r="D39" t="str">
            <v>141</v>
          </cell>
        </row>
        <row r="40">
          <cell r="B40" t="str">
            <v>Липково</v>
          </cell>
          <cell r="C40" t="str">
            <v>Lipkovo</v>
          </cell>
          <cell r="D40" t="str">
            <v>142</v>
          </cell>
        </row>
        <row r="41">
          <cell r="B41" t="str">
            <v>Лозово</v>
          </cell>
          <cell r="C41" t="str">
            <v>Lozovo</v>
          </cell>
          <cell r="D41" t="str">
            <v>143</v>
          </cell>
        </row>
        <row r="42">
          <cell r="B42" t="str">
            <v>Маврово и Ростуша</v>
          </cell>
          <cell r="C42" t="str">
            <v>Mavrovo I Rostusha</v>
          </cell>
          <cell r="D42" t="str">
            <v>144</v>
          </cell>
        </row>
        <row r="43">
          <cell r="B43" t="str">
            <v xml:space="preserve">Македонски Брод </v>
          </cell>
          <cell r="C43" t="str">
            <v>Makedonski Brod</v>
          </cell>
          <cell r="D43" t="str">
            <v>145</v>
          </cell>
        </row>
        <row r="44">
          <cell r="B44" t="str">
            <v>Македонска Каменица</v>
          </cell>
          <cell r="C44" t="str">
            <v>Makedonska Kamenica</v>
          </cell>
          <cell r="D44" t="str">
            <v>146</v>
          </cell>
        </row>
        <row r="45">
          <cell r="B45" t="str">
            <v>Могила</v>
          </cell>
          <cell r="C45" t="str">
            <v>Mogila</v>
          </cell>
          <cell r="D45" t="str">
            <v>147</v>
          </cell>
        </row>
        <row r="46">
          <cell r="B46" t="str">
            <v>Неготино</v>
          </cell>
          <cell r="C46" t="str">
            <v>Negotino</v>
          </cell>
          <cell r="D46" t="str">
            <v>148</v>
          </cell>
        </row>
        <row r="47">
          <cell r="B47" t="str">
            <v>Новаци</v>
          </cell>
          <cell r="C47" t="str">
            <v>Novaci</v>
          </cell>
          <cell r="D47" t="str">
            <v>149</v>
          </cell>
        </row>
        <row r="48">
          <cell r="B48" t="str">
            <v>Ново Село</v>
          </cell>
          <cell r="C48" t="str">
            <v>Novo Selo</v>
          </cell>
          <cell r="D48" t="str">
            <v>150</v>
          </cell>
        </row>
        <row r="49">
          <cell r="B49" t="str">
            <v>Охрид</v>
          </cell>
          <cell r="C49" t="str">
            <v>Ohrid</v>
          </cell>
          <cell r="D49" t="str">
            <v>152</v>
          </cell>
        </row>
        <row r="50">
          <cell r="B50" t="str">
            <v>Петровец</v>
          </cell>
          <cell r="C50" t="str">
            <v>Petrovec</v>
          </cell>
          <cell r="D50" t="str">
            <v>153</v>
          </cell>
        </row>
        <row r="51">
          <cell r="B51" t="str">
            <v>Пехчево</v>
          </cell>
          <cell r="C51" t="str">
            <v>Pehchevo</v>
          </cell>
          <cell r="D51" t="str">
            <v>154</v>
          </cell>
        </row>
        <row r="52">
          <cell r="B52" t="str">
            <v>Пласница</v>
          </cell>
          <cell r="C52" t="str">
            <v>Plasnica</v>
          </cell>
          <cell r="D52" t="str">
            <v>155</v>
          </cell>
        </row>
        <row r="53">
          <cell r="B53" t="str">
            <v>Прилеп</v>
          </cell>
          <cell r="C53" t="str">
            <v>Prilep</v>
          </cell>
          <cell r="D53" t="str">
            <v>156</v>
          </cell>
        </row>
        <row r="54">
          <cell r="B54" t="str">
            <v>Пробиштип</v>
          </cell>
          <cell r="C54" t="str">
            <v>Probishtip</v>
          </cell>
          <cell r="D54" t="str">
            <v>157</v>
          </cell>
        </row>
        <row r="55">
          <cell r="B55" t="str">
            <v>Радовиш</v>
          </cell>
          <cell r="C55" t="str">
            <v>Radovish</v>
          </cell>
          <cell r="D55" t="str">
            <v>158</v>
          </cell>
        </row>
        <row r="56">
          <cell r="B56" t="str">
            <v>Ранковце</v>
          </cell>
          <cell r="C56" t="str">
            <v>Rankovce</v>
          </cell>
          <cell r="D56" t="str">
            <v>159</v>
          </cell>
        </row>
        <row r="57">
          <cell r="B57" t="str">
            <v>Ресен</v>
          </cell>
          <cell r="C57" t="str">
            <v>Resen</v>
          </cell>
          <cell r="D57" t="str">
            <v>160</v>
          </cell>
        </row>
        <row r="58">
          <cell r="B58" t="str">
            <v>Росоман</v>
          </cell>
          <cell r="C58" t="str">
            <v>Rosoman</v>
          </cell>
          <cell r="D58" t="str">
            <v>161</v>
          </cell>
        </row>
        <row r="59">
          <cell r="B59" t="str">
            <v>Старо Нагоричане</v>
          </cell>
          <cell r="C59" t="str">
            <v>Staro Nagorichane</v>
          </cell>
          <cell r="D59" t="str">
            <v>162</v>
          </cell>
        </row>
        <row r="60">
          <cell r="B60" t="str">
            <v>Свети Николе</v>
          </cell>
          <cell r="C60" t="str">
            <v>Sveti Nikole</v>
          </cell>
          <cell r="D60" t="str">
            <v>163</v>
          </cell>
        </row>
        <row r="61">
          <cell r="B61" t="str">
            <v>Сопиште</v>
          </cell>
          <cell r="C61" t="str">
            <v>Sopishte</v>
          </cell>
          <cell r="D61" t="str">
            <v>164</v>
          </cell>
        </row>
        <row r="62">
          <cell r="B62" t="str">
            <v>Струга</v>
          </cell>
          <cell r="C62" t="str">
            <v xml:space="preserve">Struga </v>
          </cell>
          <cell r="D62" t="str">
            <v>165</v>
          </cell>
        </row>
        <row r="63">
          <cell r="B63" t="str">
            <v xml:space="preserve">Струмица </v>
          </cell>
          <cell r="C63" t="str">
            <v xml:space="preserve">Strumica </v>
          </cell>
          <cell r="D63" t="str">
            <v>166</v>
          </cell>
        </row>
        <row r="64">
          <cell r="B64" t="str">
            <v>Студеничани</v>
          </cell>
          <cell r="C64" t="str">
            <v>Studenichani</v>
          </cell>
          <cell r="D64" t="str">
            <v>167</v>
          </cell>
        </row>
        <row r="65">
          <cell r="B65" t="str">
            <v xml:space="preserve">Теарце </v>
          </cell>
          <cell r="C65" t="str">
            <v>Tearce</v>
          </cell>
          <cell r="D65" t="str">
            <v>168</v>
          </cell>
        </row>
        <row r="66">
          <cell r="B66" t="str">
            <v>Тетово</v>
          </cell>
          <cell r="C66" t="str">
            <v>Tetovo</v>
          </cell>
          <cell r="D66" t="str">
            <v>169</v>
          </cell>
        </row>
        <row r="67">
          <cell r="B67" t="str">
            <v>Центар Жупа</v>
          </cell>
          <cell r="C67" t="str">
            <v>Centar Zhupa</v>
          </cell>
          <cell r="D67" t="str">
            <v>170</v>
          </cell>
        </row>
        <row r="68">
          <cell r="B68" t="str">
            <v>Чашка</v>
          </cell>
          <cell r="C68" t="str">
            <v>Chashka</v>
          </cell>
          <cell r="D68" t="str">
            <v>171</v>
          </cell>
        </row>
        <row r="69">
          <cell r="B69" t="str">
            <v>Чешиново и Облешево</v>
          </cell>
          <cell r="C69" t="str">
            <v>Cheshinovo I Obleshevo</v>
          </cell>
          <cell r="D69" t="str">
            <v>172</v>
          </cell>
        </row>
        <row r="70">
          <cell r="B70" t="str">
            <v>Чучер Сандево</v>
          </cell>
          <cell r="C70" t="str">
            <v>Chucher Sandevo</v>
          </cell>
          <cell r="D70" t="str">
            <v>173</v>
          </cell>
        </row>
        <row r="71">
          <cell r="B71" t="str">
            <v>Штип</v>
          </cell>
          <cell r="C71" t="str">
            <v>Shtip</v>
          </cell>
          <cell r="D71" t="str">
            <v>174</v>
          </cell>
        </row>
        <row r="72">
          <cell r="B72" t="str">
            <v>Аеродром</v>
          </cell>
          <cell r="C72" t="str">
            <v>Aerodrom</v>
          </cell>
          <cell r="D72" t="str">
            <v>175</v>
          </cell>
        </row>
        <row r="73">
          <cell r="B73" t="str">
            <v>Бутел</v>
          </cell>
          <cell r="C73" t="str">
            <v>Butel</v>
          </cell>
          <cell r="D73" t="str">
            <v>176</v>
          </cell>
        </row>
        <row r="74">
          <cell r="B74" t="str">
            <v>Гази Баба</v>
          </cell>
          <cell r="C74" t="str">
            <v>Gazi Baba</v>
          </cell>
          <cell r="D74" t="str">
            <v>177</v>
          </cell>
        </row>
        <row r="75">
          <cell r="B75" t="str">
            <v>Ѓорче Петров</v>
          </cell>
          <cell r="C75" t="str">
            <v>Gjorche Petrov</v>
          </cell>
          <cell r="D75" t="str">
            <v>178</v>
          </cell>
        </row>
        <row r="76">
          <cell r="B76" t="str">
            <v>Карпош</v>
          </cell>
          <cell r="C76" t="str">
            <v>Karposh</v>
          </cell>
          <cell r="D76" t="str">
            <v>179</v>
          </cell>
        </row>
        <row r="77">
          <cell r="B77" t="str">
            <v xml:space="preserve">Кисела Вода </v>
          </cell>
          <cell r="C77" t="str">
            <v>Kisela Voda</v>
          </cell>
          <cell r="D77" t="str">
            <v>180</v>
          </cell>
        </row>
        <row r="78">
          <cell r="B78" t="str">
            <v>Сарај</v>
          </cell>
          <cell r="C78" t="str">
            <v>Saraj</v>
          </cell>
          <cell r="D78" t="str">
            <v>181</v>
          </cell>
        </row>
        <row r="79">
          <cell r="B79" t="str">
            <v xml:space="preserve">Центар </v>
          </cell>
          <cell r="C79" t="str">
            <v>Centar</v>
          </cell>
          <cell r="D79" t="str">
            <v>182</v>
          </cell>
        </row>
        <row r="80">
          <cell r="B80" t="str">
            <v>Чаир</v>
          </cell>
          <cell r="C80" t="str">
            <v>Chair</v>
          </cell>
          <cell r="D80" t="str">
            <v>183</v>
          </cell>
        </row>
        <row r="81">
          <cell r="B81" t="str">
            <v>Шуто Оризари</v>
          </cell>
          <cell r="C81" t="str">
            <v>Shuto Orizari</v>
          </cell>
          <cell r="D81" t="str">
            <v>184</v>
          </cell>
        </row>
        <row r="82">
          <cell r="B82" t="str">
            <v>Град Скопје</v>
          </cell>
          <cell r="C82" t="str">
            <v>Grad Skopje</v>
          </cell>
          <cell r="D82" t="str">
            <v>185</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za"/>
      <sheetName val="Т2"/>
    </sheetNames>
    <sheetDataSet>
      <sheetData sheetId="0">
        <row r="1">
          <cell r="B1" t="str">
            <v>Оштина</v>
          </cell>
          <cell r="C1" t="str">
            <v>Municipality</v>
          </cell>
          <cell r="D1" t="str">
            <v>Код на Општина</v>
          </cell>
        </row>
        <row r="2">
          <cell r="B2" t="str">
            <v>Арачиново</v>
          </cell>
          <cell r="C2" t="str">
            <v>Arachinovo</v>
          </cell>
          <cell r="D2" t="str">
            <v>101</v>
          </cell>
        </row>
        <row r="3">
          <cell r="B3" t="str">
            <v>Берово</v>
          </cell>
          <cell r="C3" t="str">
            <v>Berovo</v>
          </cell>
          <cell r="D3" t="str">
            <v>102</v>
          </cell>
        </row>
        <row r="4">
          <cell r="B4" t="str">
            <v>Битола</v>
          </cell>
          <cell r="C4" t="str">
            <v>Bitola</v>
          </cell>
          <cell r="D4" t="str">
            <v>103</v>
          </cell>
        </row>
        <row r="5">
          <cell r="B5" t="str">
            <v>Богданци</v>
          </cell>
          <cell r="C5" t="str">
            <v>Bogdanci</v>
          </cell>
          <cell r="D5" t="str">
            <v>104</v>
          </cell>
        </row>
        <row r="6">
          <cell r="B6" t="str">
            <v>Боговиње</v>
          </cell>
          <cell r="C6" t="str">
            <v>Bogovinje</v>
          </cell>
          <cell r="D6" t="str">
            <v>105</v>
          </cell>
        </row>
        <row r="7">
          <cell r="B7" t="str">
            <v xml:space="preserve">Босилово </v>
          </cell>
          <cell r="C7" t="str">
            <v>Bosilovo</v>
          </cell>
          <cell r="D7" t="str">
            <v>106</v>
          </cell>
        </row>
        <row r="8">
          <cell r="B8" t="str">
            <v>Брвеница</v>
          </cell>
          <cell r="C8" t="str">
            <v>Brvenica</v>
          </cell>
          <cell r="D8" t="str">
            <v>107</v>
          </cell>
        </row>
        <row r="9">
          <cell r="B9" t="str">
            <v>Валандово</v>
          </cell>
          <cell r="C9" t="str">
            <v>Valandovo</v>
          </cell>
          <cell r="D9" t="str">
            <v>108</v>
          </cell>
        </row>
        <row r="10">
          <cell r="B10" t="str">
            <v>Василево</v>
          </cell>
          <cell r="C10" t="str">
            <v>Vasilevo</v>
          </cell>
          <cell r="D10" t="str">
            <v>109</v>
          </cell>
        </row>
        <row r="11">
          <cell r="B11" t="str">
            <v xml:space="preserve">Вевчани </v>
          </cell>
          <cell r="C11" t="str">
            <v>Vevchani</v>
          </cell>
          <cell r="D11" t="str">
            <v>110</v>
          </cell>
        </row>
        <row r="12">
          <cell r="B12" t="str">
            <v>Велес</v>
          </cell>
          <cell r="C12" t="str">
            <v>Veles</v>
          </cell>
          <cell r="D12" t="str">
            <v>111</v>
          </cell>
        </row>
        <row r="13">
          <cell r="B13" t="str">
            <v xml:space="preserve">Виница </v>
          </cell>
          <cell r="C13" t="str">
            <v>Vinica</v>
          </cell>
          <cell r="D13" t="str">
            <v>112</v>
          </cell>
        </row>
        <row r="14">
          <cell r="B14" t="str">
            <v>Врапчиште</v>
          </cell>
          <cell r="C14" t="str">
            <v>Vrapchiste</v>
          </cell>
          <cell r="D14" t="str">
            <v>114</v>
          </cell>
        </row>
        <row r="15">
          <cell r="B15" t="str">
            <v xml:space="preserve">Гевгелија </v>
          </cell>
          <cell r="C15" t="str">
            <v>Gevgelija</v>
          </cell>
          <cell r="D15" t="str">
            <v>115</v>
          </cell>
        </row>
        <row r="16">
          <cell r="B16" t="str">
            <v>Гостивар</v>
          </cell>
          <cell r="C16" t="str">
            <v>Gostivar</v>
          </cell>
          <cell r="D16" t="str">
            <v>116</v>
          </cell>
        </row>
        <row r="17">
          <cell r="B17" t="str">
            <v>Градско</v>
          </cell>
          <cell r="C17" t="str">
            <v>Gradsko</v>
          </cell>
          <cell r="D17" t="str">
            <v>117</v>
          </cell>
        </row>
        <row r="18">
          <cell r="B18" t="str">
            <v>Дебар</v>
          </cell>
          <cell r="C18" t="str">
            <v>Debar</v>
          </cell>
          <cell r="D18" t="str">
            <v>118</v>
          </cell>
        </row>
        <row r="19">
          <cell r="B19" t="str">
            <v xml:space="preserve">Дебарца </v>
          </cell>
          <cell r="C19" t="str">
            <v>Debarca</v>
          </cell>
          <cell r="D19" t="str">
            <v>119</v>
          </cell>
        </row>
        <row r="20">
          <cell r="B20" t="str">
            <v>Делчево</v>
          </cell>
          <cell r="C20" t="str">
            <v>Delchevo</v>
          </cell>
          <cell r="D20" t="str">
            <v>120</v>
          </cell>
        </row>
        <row r="21">
          <cell r="B21" t="str">
            <v>Демир Капија</v>
          </cell>
          <cell r="C21" t="str">
            <v>Demir Kapija</v>
          </cell>
          <cell r="D21" t="str">
            <v>121</v>
          </cell>
        </row>
        <row r="22">
          <cell r="B22" t="str">
            <v>Демир Хисар</v>
          </cell>
          <cell r="C22" t="str">
            <v>Demir Hisar</v>
          </cell>
          <cell r="D22" t="str">
            <v>122</v>
          </cell>
        </row>
        <row r="23">
          <cell r="B23" t="str">
            <v>Дојран</v>
          </cell>
          <cell r="C23" t="str">
            <v>Dojran</v>
          </cell>
          <cell r="D23" t="str">
            <v>123</v>
          </cell>
        </row>
        <row r="24">
          <cell r="B24" t="str">
            <v>Долнени</v>
          </cell>
          <cell r="C24" t="str">
            <v>Dolneni</v>
          </cell>
          <cell r="D24" t="str">
            <v>124</v>
          </cell>
        </row>
        <row r="25">
          <cell r="B25" t="str">
            <v>Желино</v>
          </cell>
          <cell r="C25" t="str">
            <v>Zelino</v>
          </cell>
          <cell r="D25" t="str">
            <v>126</v>
          </cell>
        </row>
        <row r="26">
          <cell r="B26" t="str">
            <v>Зелениково</v>
          </cell>
          <cell r="C26" t="str">
            <v>Zelenikovo</v>
          </cell>
          <cell r="D26" t="str">
            <v>128</v>
          </cell>
        </row>
        <row r="27">
          <cell r="B27" t="str">
            <v>Зрновци</v>
          </cell>
          <cell r="C27" t="str">
            <v>Zrnovci</v>
          </cell>
          <cell r="D27" t="str">
            <v>129</v>
          </cell>
        </row>
        <row r="28">
          <cell r="B28" t="str">
            <v xml:space="preserve">Илинден </v>
          </cell>
          <cell r="C28" t="str">
            <v>Ilinden</v>
          </cell>
          <cell r="D28" t="str">
            <v>130</v>
          </cell>
        </row>
        <row r="29">
          <cell r="B29" t="str">
            <v>Јагуновце</v>
          </cell>
          <cell r="C29" t="str">
            <v>Jagunovce</v>
          </cell>
          <cell r="D29" t="str">
            <v>131</v>
          </cell>
        </row>
        <row r="30">
          <cell r="B30" t="str">
            <v>Кавадарци</v>
          </cell>
          <cell r="C30" t="str">
            <v>Kavadarci</v>
          </cell>
          <cell r="D30" t="str">
            <v>132</v>
          </cell>
        </row>
        <row r="31">
          <cell r="B31" t="str">
            <v>Карабинци</v>
          </cell>
          <cell r="C31" t="str">
            <v>Karbinci</v>
          </cell>
          <cell r="D31" t="str">
            <v>133</v>
          </cell>
        </row>
        <row r="32">
          <cell r="B32" t="str">
            <v>Кичево</v>
          </cell>
          <cell r="C32" t="str">
            <v>Kichevo</v>
          </cell>
          <cell r="D32" t="str">
            <v>134</v>
          </cell>
        </row>
        <row r="33">
          <cell r="B33" t="str">
            <v>Конче</v>
          </cell>
          <cell r="C33" t="str">
            <v>Konche</v>
          </cell>
          <cell r="D33" t="str">
            <v>135</v>
          </cell>
        </row>
        <row r="34">
          <cell r="B34" t="str">
            <v>Кочани</v>
          </cell>
          <cell r="C34" t="str">
            <v>Kochani</v>
          </cell>
          <cell r="D34" t="str">
            <v>136</v>
          </cell>
        </row>
        <row r="35">
          <cell r="B35" t="str">
            <v>Кратово</v>
          </cell>
          <cell r="C35" t="str">
            <v>Kratovo</v>
          </cell>
          <cell r="D35" t="str">
            <v>137</v>
          </cell>
        </row>
        <row r="36">
          <cell r="B36" t="str">
            <v>Крива Паланка</v>
          </cell>
          <cell r="C36" t="str">
            <v>Kriva Palanka</v>
          </cell>
          <cell r="D36" t="str">
            <v>138</v>
          </cell>
        </row>
        <row r="37">
          <cell r="B37" t="str">
            <v>Кривогаштани</v>
          </cell>
          <cell r="C37" t="str">
            <v>Krivogashtani</v>
          </cell>
          <cell r="D37" t="str">
            <v>139</v>
          </cell>
        </row>
        <row r="38">
          <cell r="B38" t="str">
            <v>Крушево</v>
          </cell>
          <cell r="C38" t="str">
            <v>Krushevo</v>
          </cell>
          <cell r="D38" t="str">
            <v>140</v>
          </cell>
        </row>
        <row r="39">
          <cell r="B39" t="str">
            <v>Куманово</v>
          </cell>
          <cell r="C39" t="str">
            <v>Kumanovo</v>
          </cell>
          <cell r="D39" t="str">
            <v>141</v>
          </cell>
        </row>
        <row r="40">
          <cell r="B40" t="str">
            <v>Липково</v>
          </cell>
          <cell r="C40" t="str">
            <v>Lipkovo</v>
          </cell>
          <cell r="D40" t="str">
            <v>142</v>
          </cell>
        </row>
        <row r="41">
          <cell r="B41" t="str">
            <v>Лозово</v>
          </cell>
          <cell r="C41" t="str">
            <v>Lozovo</v>
          </cell>
          <cell r="D41" t="str">
            <v>143</v>
          </cell>
        </row>
        <row r="42">
          <cell r="B42" t="str">
            <v>Маврово и Ростуша</v>
          </cell>
          <cell r="C42" t="str">
            <v>Mavrovo I Rostusha</v>
          </cell>
          <cell r="D42" t="str">
            <v>144</v>
          </cell>
        </row>
        <row r="43">
          <cell r="B43" t="str">
            <v xml:space="preserve">Македонски Брод </v>
          </cell>
          <cell r="C43" t="str">
            <v>Makedonski Brod</v>
          </cell>
          <cell r="D43" t="str">
            <v>145</v>
          </cell>
        </row>
        <row r="44">
          <cell r="B44" t="str">
            <v>Македонска Каменица</v>
          </cell>
          <cell r="C44" t="str">
            <v>Makedonska Kamenica</v>
          </cell>
          <cell r="D44" t="str">
            <v>146</v>
          </cell>
        </row>
        <row r="45">
          <cell r="B45" t="str">
            <v>Могила</v>
          </cell>
          <cell r="C45" t="str">
            <v>Mogila</v>
          </cell>
          <cell r="D45" t="str">
            <v>147</v>
          </cell>
        </row>
        <row r="46">
          <cell r="B46" t="str">
            <v>Неготино</v>
          </cell>
          <cell r="C46" t="str">
            <v>Negotino</v>
          </cell>
          <cell r="D46" t="str">
            <v>148</v>
          </cell>
        </row>
        <row r="47">
          <cell r="B47" t="str">
            <v>Новаци</v>
          </cell>
          <cell r="C47" t="str">
            <v>Novaci</v>
          </cell>
          <cell r="D47" t="str">
            <v>149</v>
          </cell>
        </row>
        <row r="48">
          <cell r="B48" t="str">
            <v>Ново Село</v>
          </cell>
          <cell r="C48" t="str">
            <v>Novo Selo</v>
          </cell>
          <cell r="D48" t="str">
            <v>150</v>
          </cell>
        </row>
        <row r="49">
          <cell r="B49" t="str">
            <v>Охрид</v>
          </cell>
          <cell r="C49" t="str">
            <v>Ohrid</v>
          </cell>
          <cell r="D49" t="str">
            <v>152</v>
          </cell>
        </row>
        <row r="50">
          <cell r="B50" t="str">
            <v>Петровец</v>
          </cell>
          <cell r="C50" t="str">
            <v>Petrovec</v>
          </cell>
          <cell r="D50" t="str">
            <v>153</v>
          </cell>
        </row>
        <row r="51">
          <cell r="B51" t="str">
            <v>Пехчево</v>
          </cell>
          <cell r="C51" t="str">
            <v>Pehchevo</v>
          </cell>
          <cell r="D51" t="str">
            <v>154</v>
          </cell>
        </row>
        <row r="52">
          <cell r="B52" t="str">
            <v>Пласница</v>
          </cell>
          <cell r="C52" t="str">
            <v>Plasnica</v>
          </cell>
          <cell r="D52" t="str">
            <v>155</v>
          </cell>
        </row>
        <row r="53">
          <cell r="B53" t="str">
            <v>Прилеп</v>
          </cell>
          <cell r="C53" t="str">
            <v>Prilep</v>
          </cell>
          <cell r="D53" t="str">
            <v>156</v>
          </cell>
        </row>
        <row r="54">
          <cell r="B54" t="str">
            <v>Пробиштип</v>
          </cell>
          <cell r="C54" t="str">
            <v>Probishtip</v>
          </cell>
          <cell r="D54" t="str">
            <v>157</v>
          </cell>
        </row>
        <row r="55">
          <cell r="B55" t="str">
            <v>Радовиш</v>
          </cell>
          <cell r="C55" t="str">
            <v>Radovish</v>
          </cell>
          <cell r="D55" t="str">
            <v>158</v>
          </cell>
        </row>
        <row r="56">
          <cell r="B56" t="str">
            <v>Ранковце</v>
          </cell>
          <cell r="C56" t="str">
            <v>Rankovce</v>
          </cell>
          <cell r="D56" t="str">
            <v>159</v>
          </cell>
        </row>
        <row r="57">
          <cell r="B57" t="str">
            <v>Ресен</v>
          </cell>
          <cell r="C57" t="str">
            <v>Resen</v>
          </cell>
          <cell r="D57" t="str">
            <v>160</v>
          </cell>
        </row>
        <row r="58">
          <cell r="B58" t="str">
            <v>Росоман</v>
          </cell>
          <cell r="C58" t="str">
            <v>Rosoman</v>
          </cell>
          <cell r="D58" t="str">
            <v>161</v>
          </cell>
        </row>
        <row r="59">
          <cell r="B59" t="str">
            <v>Старо Нагоричане</v>
          </cell>
          <cell r="C59" t="str">
            <v>Staro Nagorichane</v>
          </cell>
          <cell r="D59" t="str">
            <v>162</v>
          </cell>
        </row>
        <row r="60">
          <cell r="B60" t="str">
            <v>Свети Николе</v>
          </cell>
          <cell r="C60" t="str">
            <v>Sveti Nikole</v>
          </cell>
          <cell r="D60" t="str">
            <v>163</v>
          </cell>
        </row>
        <row r="61">
          <cell r="B61" t="str">
            <v>Сопиште</v>
          </cell>
          <cell r="C61" t="str">
            <v>Sopishte</v>
          </cell>
          <cell r="D61" t="str">
            <v>164</v>
          </cell>
        </row>
        <row r="62">
          <cell r="B62" t="str">
            <v>Струга</v>
          </cell>
          <cell r="C62" t="str">
            <v xml:space="preserve">Struga </v>
          </cell>
          <cell r="D62" t="str">
            <v>165</v>
          </cell>
        </row>
        <row r="63">
          <cell r="B63" t="str">
            <v xml:space="preserve">Струмица </v>
          </cell>
          <cell r="C63" t="str">
            <v xml:space="preserve">Strumica </v>
          </cell>
          <cell r="D63" t="str">
            <v>166</v>
          </cell>
        </row>
        <row r="64">
          <cell r="B64" t="str">
            <v>Студеничани</v>
          </cell>
          <cell r="C64" t="str">
            <v>Studenichani</v>
          </cell>
          <cell r="D64" t="str">
            <v>167</v>
          </cell>
        </row>
        <row r="65">
          <cell r="B65" t="str">
            <v xml:space="preserve">Теарце </v>
          </cell>
          <cell r="C65" t="str">
            <v>Tearce</v>
          </cell>
          <cell r="D65" t="str">
            <v>168</v>
          </cell>
        </row>
        <row r="66">
          <cell r="B66" t="str">
            <v>Тетово</v>
          </cell>
          <cell r="C66" t="str">
            <v>Tetovo</v>
          </cell>
          <cell r="D66" t="str">
            <v>169</v>
          </cell>
        </row>
        <row r="67">
          <cell r="B67" t="str">
            <v>Центар Жупа</v>
          </cell>
          <cell r="C67" t="str">
            <v>Centar Zhupa</v>
          </cell>
          <cell r="D67" t="str">
            <v>170</v>
          </cell>
        </row>
        <row r="68">
          <cell r="B68" t="str">
            <v>Чашка</v>
          </cell>
          <cell r="C68" t="str">
            <v>Chashka</v>
          </cell>
          <cell r="D68" t="str">
            <v>171</v>
          </cell>
        </row>
        <row r="69">
          <cell r="B69" t="str">
            <v>Чешиново и Облешево</v>
          </cell>
          <cell r="C69" t="str">
            <v>Cheshinovo I Obleshevo</v>
          </cell>
          <cell r="D69" t="str">
            <v>172</v>
          </cell>
        </row>
        <row r="70">
          <cell r="B70" t="str">
            <v>Чучер Сандево</v>
          </cell>
          <cell r="C70" t="str">
            <v>Chucher Sandevo</v>
          </cell>
          <cell r="D70" t="str">
            <v>173</v>
          </cell>
        </row>
        <row r="71">
          <cell r="B71" t="str">
            <v>Штип</v>
          </cell>
          <cell r="C71" t="str">
            <v>Shtip</v>
          </cell>
          <cell r="D71" t="str">
            <v>174</v>
          </cell>
        </row>
        <row r="72">
          <cell r="B72" t="str">
            <v>Аеродром</v>
          </cell>
          <cell r="C72" t="str">
            <v>Aerodrom</v>
          </cell>
          <cell r="D72" t="str">
            <v>175</v>
          </cell>
        </row>
        <row r="73">
          <cell r="B73" t="str">
            <v>Бутел</v>
          </cell>
          <cell r="C73" t="str">
            <v>Butel</v>
          </cell>
          <cell r="D73" t="str">
            <v>176</v>
          </cell>
        </row>
        <row r="74">
          <cell r="B74" t="str">
            <v>Гази Баба</v>
          </cell>
          <cell r="C74" t="str">
            <v>Gazi Baba</v>
          </cell>
          <cell r="D74" t="str">
            <v>177</v>
          </cell>
        </row>
        <row r="75">
          <cell r="B75" t="str">
            <v>Ѓорче Петров</v>
          </cell>
          <cell r="C75" t="str">
            <v>Gjorche Petrov</v>
          </cell>
          <cell r="D75" t="str">
            <v>178</v>
          </cell>
        </row>
        <row r="76">
          <cell r="B76" t="str">
            <v>Карпош</v>
          </cell>
          <cell r="C76" t="str">
            <v>Karposh</v>
          </cell>
          <cell r="D76" t="str">
            <v>179</v>
          </cell>
        </row>
        <row r="77">
          <cell r="B77" t="str">
            <v xml:space="preserve">Кисела Вода </v>
          </cell>
          <cell r="C77" t="str">
            <v>Kisela Voda</v>
          </cell>
          <cell r="D77" t="str">
            <v>180</v>
          </cell>
        </row>
        <row r="78">
          <cell r="B78" t="str">
            <v>Сарај</v>
          </cell>
          <cell r="C78" t="str">
            <v>Saraj</v>
          </cell>
          <cell r="D78" t="str">
            <v>181</v>
          </cell>
        </row>
        <row r="79">
          <cell r="B79" t="str">
            <v xml:space="preserve">Центар </v>
          </cell>
          <cell r="C79" t="str">
            <v>Centar</v>
          </cell>
          <cell r="D79" t="str">
            <v>182</v>
          </cell>
        </row>
        <row r="80">
          <cell r="B80" t="str">
            <v>Чаир</v>
          </cell>
          <cell r="C80" t="str">
            <v>Chair</v>
          </cell>
          <cell r="D80" t="str">
            <v>183</v>
          </cell>
        </row>
        <row r="81">
          <cell r="B81" t="str">
            <v>Шуто Оризари</v>
          </cell>
          <cell r="C81" t="str">
            <v>Shuto Orizari</v>
          </cell>
          <cell r="D81" t="str">
            <v>184</v>
          </cell>
        </row>
        <row r="82">
          <cell r="B82" t="str">
            <v>Град Скопје</v>
          </cell>
          <cell r="C82" t="str">
            <v>Grad Skopje</v>
          </cell>
          <cell r="D82" t="str">
            <v>185</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07"/>
  <sheetViews>
    <sheetView view="pageBreakPreview" topLeftCell="A85" zoomScale="115" zoomScaleNormal="115" zoomScaleSheetLayoutView="115" zoomScalePageLayoutView="40" workbookViewId="0">
      <selection activeCell="D6" sqref="D6:H6"/>
    </sheetView>
  </sheetViews>
  <sheetFormatPr defaultRowHeight="18" x14ac:dyDescent="0.35"/>
  <cols>
    <col min="1" max="1" width="3.42578125" style="1" customWidth="1"/>
    <col min="2" max="2" width="7.7109375" style="68" customWidth="1"/>
    <col min="3" max="3" width="11.7109375" style="68" customWidth="1"/>
    <col min="4" max="4" width="64.140625" style="69" customWidth="1"/>
    <col min="5" max="5" width="10" style="68" customWidth="1"/>
    <col min="6" max="6" width="18.140625" style="16" customWidth="1"/>
    <col min="7" max="7" width="15.42578125" style="70" customWidth="1"/>
    <col min="8" max="8" width="21.5703125" style="71" customWidth="1"/>
    <col min="9" max="37" width="8.85546875" style="2"/>
    <col min="250" max="250" width="3.42578125" customWidth="1"/>
    <col min="251" max="251" width="7" customWidth="1"/>
    <col min="252" max="252" width="9.85546875" customWidth="1"/>
    <col min="253" max="253" width="64.140625" customWidth="1"/>
    <col min="254" max="254" width="11.42578125" customWidth="1"/>
    <col min="255" max="255" width="12.85546875" customWidth="1"/>
    <col min="256" max="256" width="15.42578125" customWidth="1"/>
    <col min="257" max="257" width="19.42578125" customWidth="1"/>
    <col min="258" max="258" width="13.85546875" customWidth="1"/>
    <col min="506" max="506" width="3.42578125" customWidth="1"/>
    <col min="507" max="507" width="7" customWidth="1"/>
    <col min="508" max="508" width="9.85546875" customWidth="1"/>
    <col min="509" max="509" width="64.140625" customWidth="1"/>
    <col min="510" max="510" width="11.42578125" customWidth="1"/>
    <col min="511" max="511" width="12.85546875" customWidth="1"/>
    <col min="512" max="512" width="15.42578125" customWidth="1"/>
    <col min="513" max="513" width="19.42578125" customWidth="1"/>
    <col min="514" max="514" width="13.85546875" customWidth="1"/>
    <col min="762" max="762" width="3.42578125" customWidth="1"/>
    <col min="763" max="763" width="7" customWidth="1"/>
    <col min="764" max="764" width="9.85546875" customWidth="1"/>
    <col min="765" max="765" width="64.140625" customWidth="1"/>
    <col min="766" max="766" width="11.42578125" customWidth="1"/>
    <col min="767" max="767" width="12.85546875" customWidth="1"/>
    <col min="768" max="768" width="15.42578125" customWidth="1"/>
    <col min="769" max="769" width="19.42578125" customWidth="1"/>
    <col min="770" max="770" width="13.85546875" customWidth="1"/>
    <col min="1018" max="1018" width="3.42578125" customWidth="1"/>
    <col min="1019" max="1019" width="7" customWidth="1"/>
    <col min="1020" max="1020" width="9.85546875" customWidth="1"/>
    <col min="1021" max="1021" width="64.140625" customWidth="1"/>
    <col min="1022" max="1022" width="11.42578125" customWidth="1"/>
    <col min="1023" max="1023" width="12.85546875" customWidth="1"/>
    <col min="1024" max="1024" width="15.42578125" customWidth="1"/>
    <col min="1025" max="1025" width="19.42578125" customWidth="1"/>
    <col min="1026" max="1026" width="13.85546875" customWidth="1"/>
    <col min="1274" max="1274" width="3.42578125" customWidth="1"/>
    <col min="1275" max="1275" width="7" customWidth="1"/>
    <col min="1276" max="1276" width="9.85546875" customWidth="1"/>
    <col min="1277" max="1277" width="64.140625" customWidth="1"/>
    <col min="1278" max="1278" width="11.42578125" customWidth="1"/>
    <col min="1279" max="1279" width="12.85546875" customWidth="1"/>
    <col min="1280" max="1280" width="15.42578125" customWidth="1"/>
    <col min="1281" max="1281" width="19.42578125" customWidth="1"/>
    <col min="1282" max="1282" width="13.85546875" customWidth="1"/>
    <col min="1530" max="1530" width="3.42578125" customWidth="1"/>
    <col min="1531" max="1531" width="7" customWidth="1"/>
    <col min="1532" max="1532" width="9.85546875" customWidth="1"/>
    <col min="1533" max="1533" width="64.140625" customWidth="1"/>
    <col min="1534" max="1534" width="11.42578125" customWidth="1"/>
    <col min="1535" max="1535" width="12.85546875" customWidth="1"/>
    <col min="1536" max="1536" width="15.42578125" customWidth="1"/>
    <col min="1537" max="1537" width="19.42578125" customWidth="1"/>
    <col min="1538" max="1538" width="13.85546875" customWidth="1"/>
    <col min="1786" max="1786" width="3.42578125" customWidth="1"/>
    <col min="1787" max="1787" width="7" customWidth="1"/>
    <col min="1788" max="1788" width="9.85546875" customWidth="1"/>
    <col min="1789" max="1789" width="64.140625" customWidth="1"/>
    <col min="1790" max="1790" width="11.42578125" customWidth="1"/>
    <col min="1791" max="1791" width="12.85546875" customWidth="1"/>
    <col min="1792" max="1792" width="15.42578125" customWidth="1"/>
    <col min="1793" max="1793" width="19.42578125" customWidth="1"/>
    <col min="1794" max="1794" width="13.85546875" customWidth="1"/>
    <col min="2042" max="2042" width="3.42578125" customWidth="1"/>
    <col min="2043" max="2043" width="7" customWidth="1"/>
    <col min="2044" max="2044" width="9.85546875" customWidth="1"/>
    <col min="2045" max="2045" width="64.140625" customWidth="1"/>
    <col min="2046" max="2046" width="11.42578125" customWidth="1"/>
    <col min="2047" max="2047" width="12.85546875" customWidth="1"/>
    <col min="2048" max="2048" width="15.42578125" customWidth="1"/>
    <col min="2049" max="2049" width="19.42578125" customWidth="1"/>
    <col min="2050" max="2050" width="13.85546875" customWidth="1"/>
    <col min="2298" max="2298" width="3.42578125" customWidth="1"/>
    <col min="2299" max="2299" width="7" customWidth="1"/>
    <col min="2300" max="2300" width="9.85546875" customWidth="1"/>
    <col min="2301" max="2301" width="64.140625" customWidth="1"/>
    <col min="2302" max="2302" width="11.42578125" customWidth="1"/>
    <col min="2303" max="2303" width="12.85546875" customWidth="1"/>
    <col min="2304" max="2304" width="15.42578125" customWidth="1"/>
    <col min="2305" max="2305" width="19.42578125" customWidth="1"/>
    <col min="2306" max="2306" width="13.85546875" customWidth="1"/>
    <col min="2554" max="2554" width="3.42578125" customWidth="1"/>
    <col min="2555" max="2555" width="7" customWidth="1"/>
    <col min="2556" max="2556" width="9.85546875" customWidth="1"/>
    <col min="2557" max="2557" width="64.140625" customWidth="1"/>
    <col min="2558" max="2558" width="11.42578125" customWidth="1"/>
    <col min="2559" max="2559" width="12.85546875" customWidth="1"/>
    <col min="2560" max="2560" width="15.42578125" customWidth="1"/>
    <col min="2561" max="2561" width="19.42578125" customWidth="1"/>
    <col min="2562" max="2562" width="13.85546875" customWidth="1"/>
    <col min="2810" max="2810" width="3.42578125" customWidth="1"/>
    <col min="2811" max="2811" width="7" customWidth="1"/>
    <col min="2812" max="2812" width="9.85546875" customWidth="1"/>
    <col min="2813" max="2813" width="64.140625" customWidth="1"/>
    <col min="2814" max="2814" width="11.42578125" customWidth="1"/>
    <col min="2815" max="2815" width="12.85546875" customWidth="1"/>
    <col min="2816" max="2816" width="15.42578125" customWidth="1"/>
    <col min="2817" max="2817" width="19.42578125" customWidth="1"/>
    <col min="2818" max="2818" width="13.85546875" customWidth="1"/>
    <col min="3066" max="3066" width="3.42578125" customWidth="1"/>
    <col min="3067" max="3067" width="7" customWidth="1"/>
    <col min="3068" max="3068" width="9.85546875" customWidth="1"/>
    <col min="3069" max="3069" width="64.140625" customWidth="1"/>
    <col min="3070" max="3070" width="11.42578125" customWidth="1"/>
    <col min="3071" max="3071" width="12.85546875" customWidth="1"/>
    <col min="3072" max="3072" width="15.42578125" customWidth="1"/>
    <col min="3073" max="3073" width="19.42578125" customWidth="1"/>
    <col min="3074" max="3074" width="13.85546875" customWidth="1"/>
    <col min="3322" max="3322" width="3.42578125" customWidth="1"/>
    <col min="3323" max="3323" width="7" customWidth="1"/>
    <col min="3324" max="3324" width="9.85546875" customWidth="1"/>
    <col min="3325" max="3325" width="64.140625" customWidth="1"/>
    <col min="3326" max="3326" width="11.42578125" customWidth="1"/>
    <col min="3327" max="3327" width="12.85546875" customWidth="1"/>
    <col min="3328" max="3328" width="15.42578125" customWidth="1"/>
    <col min="3329" max="3329" width="19.42578125" customWidth="1"/>
    <col min="3330" max="3330" width="13.85546875" customWidth="1"/>
    <col min="3578" max="3578" width="3.42578125" customWidth="1"/>
    <col min="3579" max="3579" width="7" customWidth="1"/>
    <col min="3580" max="3580" width="9.85546875" customWidth="1"/>
    <col min="3581" max="3581" width="64.140625" customWidth="1"/>
    <col min="3582" max="3582" width="11.42578125" customWidth="1"/>
    <col min="3583" max="3583" width="12.85546875" customWidth="1"/>
    <col min="3584" max="3584" width="15.42578125" customWidth="1"/>
    <col min="3585" max="3585" width="19.42578125" customWidth="1"/>
    <col min="3586" max="3586" width="13.85546875" customWidth="1"/>
    <col min="3834" max="3834" width="3.42578125" customWidth="1"/>
    <col min="3835" max="3835" width="7" customWidth="1"/>
    <col min="3836" max="3836" width="9.85546875" customWidth="1"/>
    <col min="3837" max="3837" width="64.140625" customWidth="1"/>
    <col min="3838" max="3838" width="11.42578125" customWidth="1"/>
    <col min="3839" max="3839" width="12.85546875" customWidth="1"/>
    <col min="3840" max="3840" width="15.42578125" customWidth="1"/>
    <col min="3841" max="3841" width="19.42578125" customWidth="1"/>
    <col min="3842" max="3842" width="13.85546875" customWidth="1"/>
    <col min="4090" max="4090" width="3.42578125" customWidth="1"/>
    <col min="4091" max="4091" width="7" customWidth="1"/>
    <col min="4092" max="4092" width="9.85546875" customWidth="1"/>
    <col min="4093" max="4093" width="64.140625" customWidth="1"/>
    <col min="4094" max="4094" width="11.42578125" customWidth="1"/>
    <col min="4095" max="4095" width="12.85546875" customWidth="1"/>
    <col min="4096" max="4096" width="15.42578125" customWidth="1"/>
    <col min="4097" max="4097" width="19.42578125" customWidth="1"/>
    <col min="4098" max="4098" width="13.85546875" customWidth="1"/>
    <col min="4346" max="4346" width="3.42578125" customWidth="1"/>
    <col min="4347" max="4347" width="7" customWidth="1"/>
    <col min="4348" max="4348" width="9.85546875" customWidth="1"/>
    <col min="4349" max="4349" width="64.140625" customWidth="1"/>
    <col min="4350" max="4350" width="11.42578125" customWidth="1"/>
    <col min="4351" max="4351" width="12.85546875" customWidth="1"/>
    <col min="4352" max="4352" width="15.42578125" customWidth="1"/>
    <col min="4353" max="4353" width="19.42578125" customWidth="1"/>
    <col min="4354" max="4354" width="13.85546875" customWidth="1"/>
    <col min="4602" max="4602" width="3.42578125" customWidth="1"/>
    <col min="4603" max="4603" width="7" customWidth="1"/>
    <col min="4604" max="4604" width="9.85546875" customWidth="1"/>
    <col min="4605" max="4605" width="64.140625" customWidth="1"/>
    <col min="4606" max="4606" width="11.42578125" customWidth="1"/>
    <col min="4607" max="4607" width="12.85546875" customWidth="1"/>
    <col min="4608" max="4608" width="15.42578125" customWidth="1"/>
    <col min="4609" max="4609" width="19.42578125" customWidth="1"/>
    <col min="4610" max="4610" width="13.85546875" customWidth="1"/>
    <col min="4858" max="4858" width="3.42578125" customWidth="1"/>
    <col min="4859" max="4859" width="7" customWidth="1"/>
    <col min="4860" max="4860" width="9.85546875" customWidth="1"/>
    <col min="4861" max="4861" width="64.140625" customWidth="1"/>
    <col min="4862" max="4862" width="11.42578125" customWidth="1"/>
    <col min="4863" max="4863" width="12.85546875" customWidth="1"/>
    <col min="4864" max="4864" width="15.42578125" customWidth="1"/>
    <col min="4865" max="4865" width="19.42578125" customWidth="1"/>
    <col min="4866" max="4866" width="13.85546875" customWidth="1"/>
    <col min="5114" max="5114" width="3.42578125" customWidth="1"/>
    <col min="5115" max="5115" width="7" customWidth="1"/>
    <col min="5116" max="5116" width="9.85546875" customWidth="1"/>
    <col min="5117" max="5117" width="64.140625" customWidth="1"/>
    <col min="5118" max="5118" width="11.42578125" customWidth="1"/>
    <col min="5119" max="5119" width="12.85546875" customWidth="1"/>
    <col min="5120" max="5120" width="15.42578125" customWidth="1"/>
    <col min="5121" max="5121" width="19.42578125" customWidth="1"/>
    <col min="5122" max="5122" width="13.85546875" customWidth="1"/>
    <col min="5370" max="5370" width="3.42578125" customWidth="1"/>
    <col min="5371" max="5371" width="7" customWidth="1"/>
    <col min="5372" max="5372" width="9.85546875" customWidth="1"/>
    <col min="5373" max="5373" width="64.140625" customWidth="1"/>
    <col min="5374" max="5374" width="11.42578125" customWidth="1"/>
    <col min="5375" max="5375" width="12.85546875" customWidth="1"/>
    <col min="5376" max="5376" width="15.42578125" customWidth="1"/>
    <col min="5377" max="5377" width="19.42578125" customWidth="1"/>
    <col min="5378" max="5378" width="13.85546875" customWidth="1"/>
    <col min="5626" max="5626" width="3.42578125" customWidth="1"/>
    <col min="5627" max="5627" width="7" customWidth="1"/>
    <col min="5628" max="5628" width="9.85546875" customWidth="1"/>
    <col min="5629" max="5629" width="64.140625" customWidth="1"/>
    <col min="5630" max="5630" width="11.42578125" customWidth="1"/>
    <col min="5631" max="5631" width="12.85546875" customWidth="1"/>
    <col min="5632" max="5632" width="15.42578125" customWidth="1"/>
    <col min="5633" max="5633" width="19.42578125" customWidth="1"/>
    <col min="5634" max="5634" width="13.85546875" customWidth="1"/>
    <col min="5882" max="5882" width="3.42578125" customWidth="1"/>
    <col min="5883" max="5883" width="7" customWidth="1"/>
    <col min="5884" max="5884" width="9.85546875" customWidth="1"/>
    <col min="5885" max="5885" width="64.140625" customWidth="1"/>
    <col min="5886" max="5886" width="11.42578125" customWidth="1"/>
    <col min="5887" max="5887" width="12.85546875" customWidth="1"/>
    <col min="5888" max="5888" width="15.42578125" customWidth="1"/>
    <col min="5889" max="5889" width="19.42578125" customWidth="1"/>
    <col min="5890" max="5890" width="13.85546875" customWidth="1"/>
    <col min="6138" max="6138" width="3.42578125" customWidth="1"/>
    <col min="6139" max="6139" width="7" customWidth="1"/>
    <col min="6140" max="6140" width="9.85546875" customWidth="1"/>
    <col min="6141" max="6141" width="64.140625" customWidth="1"/>
    <col min="6142" max="6142" width="11.42578125" customWidth="1"/>
    <col min="6143" max="6143" width="12.85546875" customWidth="1"/>
    <col min="6144" max="6144" width="15.42578125" customWidth="1"/>
    <col min="6145" max="6145" width="19.42578125" customWidth="1"/>
    <col min="6146" max="6146" width="13.85546875" customWidth="1"/>
    <col min="6394" max="6394" width="3.42578125" customWidth="1"/>
    <col min="6395" max="6395" width="7" customWidth="1"/>
    <col min="6396" max="6396" width="9.85546875" customWidth="1"/>
    <col min="6397" max="6397" width="64.140625" customWidth="1"/>
    <col min="6398" max="6398" width="11.42578125" customWidth="1"/>
    <col min="6399" max="6399" width="12.85546875" customWidth="1"/>
    <col min="6400" max="6400" width="15.42578125" customWidth="1"/>
    <col min="6401" max="6401" width="19.42578125" customWidth="1"/>
    <col min="6402" max="6402" width="13.85546875" customWidth="1"/>
    <col min="6650" max="6650" width="3.42578125" customWidth="1"/>
    <col min="6651" max="6651" width="7" customWidth="1"/>
    <col min="6652" max="6652" width="9.85546875" customWidth="1"/>
    <col min="6653" max="6653" width="64.140625" customWidth="1"/>
    <col min="6654" max="6654" width="11.42578125" customWidth="1"/>
    <col min="6655" max="6655" width="12.85546875" customWidth="1"/>
    <col min="6656" max="6656" width="15.42578125" customWidth="1"/>
    <col min="6657" max="6657" width="19.42578125" customWidth="1"/>
    <col min="6658" max="6658" width="13.85546875" customWidth="1"/>
    <col min="6906" max="6906" width="3.42578125" customWidth="1"/>
    <col min="6907" max="6907" width="7" customWidth="1"/>
    <col min="6908" max="6908" width="9.85546875" customWidth="1"/>
    <col min="6909" max="6909" width="64.140625" customWidth="1"/>
    <col min="6910" max="6910" width="11.42578125" customWidth="1"/>
    <col min="6911" max="6911" width="12.85546875" customWidth="1"/>
    <col min="6912" max="6912" width="15.42578125" customWidth="1"/>
    <col min="6913" max="6913" width="19.42578125" customWidth="1"/>
    <col min="6914" max="6914" width="13.85546875" customWidth="1"/>
    <col min="7162" max="7162" width="3.42578125" customWidth="1"/>
    <col min="7163" max="7163" width="7" customWidth="1"/>
    <col min="7164" max="7164" width="9.85546875" customWidth="1"/>
    <col min="7165" max="7165" width="64.140625" customWidth="1"/>
    <col min="7166" max="7166" width="11.42578125" customWidth="1"/>
    <col min="7167" max="7167" width="12.85546875" customWidth="1"/>
    <col min="7168" max="7168" width="15.42578125" customWidth="1"/>
    <col min="7169" max="7169" width="19.42578125" customWidth="1"/>
    <col min="7170" max="7170" width="13.85546875" customWidth="1"/>
    <col min="7418" max="7418" width="3.42578125" customWidth="1"/>
    <col min="7419" max="7419" width="7" customWidth="1"/>
    <col min="7420" max="7420" width="9.85546875" customWidth="1"/>
    <col min="7421" max="7421" width="64.140625" customWidth="1"/>
    <col min="7422" max="7422" width="11.42578125" customWidth="1"/>
    <col min="7423" max="7423" width="12.85546875" customWidth="1"/>
    <col min="7424" max="7424" width="15.42578125" customWidth="1"/>
    <col min="7425" max="7425" width="19.42578125" customWidth="1"/>
    <col min="7426" max="7426" width="13.85546875" customWidth="1"/>
    <col min="7674" max="7674" width="3.42578125" customWidth="1"/>
    <col min="7675" max="7675" width="7" customWidth="1"/>
    <col min="7676" max="7676" width="9.85546875" customWidth="1"/>
    <col min="7677" max="7677" width="64.140625" customWidth="1"/>
    <col min="7678" max="7678" width="11.42578125" customWidth="1"/>
    <col min="7679" max="7679" width="12.85546875" customWidth="1"/>
    <col min="7680" max="7680" width="15.42578125" customWidth="1"/>
    <col min="7681" max="7681" width="19.42578125" customWidth="1"/>
    <col min="7682" max="7682" width="13.85546875" customWidth="1"/>
    <col min="7930" max="7930" width="3.42578125" customWidth="1"/>
    <col min="7931" max="7931" width="7" customWidth="1"/>
    <col min="7932" max="7932" width="9.85546875" customWidth="1"/>
    <col min="7933" max="7933" width="64.140625" customWidth="1"/>
    <col min="7934" max="7934" width="11.42578125" customWidth="1"/>
    <col min="7935" max="7935" width="12.85546875" customWidth="1"/>
    <col min="7936" max="7936" width="15.42578125" customWidth="1"/>
    <col min="7937" max="7937" width="19.42578125" customWidth="1"/>
    <col min="7938" max="7938" width="13.85546875" customWidth="1"/>
    <col min="8186" max="8186" width="3.42578125" customWidth="1"/>
    <col min="8187" max="8187" width="7" customWidth="1"/>
    <col min="8188" max="8188" width="9.85546875" customWidth="1"/>
    <col min="8189" max="8189" width="64.140625" customWidth="1"/>
    <col min="8190" max="8190" width="11.42578125" customWidth="1"/>
    <col min="8191" max="8191" width="12.85546875" customWidth="1"/>
    <col min="8192" max="8192" width="15.42578125" customWidth="1"/>
    <col min="8193" max="8193" width="19.42578125" customWidth="1"/>
    <col min="8194" max="8194" width="13.85546875" customWidth="1"/>
    <col min="8442" max="8442" width="3.42578125" customWidth="1"/>
    <col min="8443" max="8443" width="7" customWidth="1"/>
    <col min="8444" max="8444" width="9.85546875" customWidth="1"/>
    <col min="8445" max="8445" width="64.140625" customWidth="1"/>
    <col min="8446" max="8446" width="11.42578125" customWidth="1"/>
    <col min="8447" max="8447" width="12.85546875" customWidth="1"/>
    <col min="8448" max="8448" width="15.42578125" customWidth="1"/>
    <col min="8449" max="8449" width="19.42578125" customWidth="1"/>
    <col min="8450" max="8450" width="13.85546875" customWidth="1"/>
    <col min="8698" max="8698" width="3.42578125" customWidth="1"/>
    <col min="8699" max="8699" width="7" customWidth="1"/>
    <col min="8700" max="8700" width="9.85546875" customWidth="1"/>
    <col min="8701" max="8701" width="64.140625" customWidth="1"/>
    <col min="8702" max="8702" width="11.42578125" customWidth="1"/>
    <col min="8703" max="8703" width="12.85546875" customWidth="1"/>
    <col min="8704" max="8704" width="15.42578125" customWidth="1"/>
    <col min="8705" max="8705" width="19.42578125" customWidth="1"/>
    <col min="8706" max="8706" width="13.85546875" customWidth="1"/>
    <col min="8954" max="8954" width="3.42578125" customWidth="1"/>
    <col min="8955" max="8955" width="7" customWidth="1"/>
    <col min="8956" max="8956" width="9.85546875" customWidth="1"/>
    <col min="8957" max="8957" width="64.140625" customWidth="1"/>
    <col min="8958" max="8958" width="11.42578125" customWidth="1"/>
    <col min="8959" max="8959" width="12.85546875" customWidth="1"/>
    <col min="8960" max="8960" width="15.42578125" customWidth="1"/>
    <col min="8961" max="8961" width="19.42578125" customWidth="1"/>
    <col min="8962" max="8962" width="13.85546875" customWidth="1"/>
    <col min="9210" max="9210" width="3.42578125" customWidth="1"/>
    <col min="9211" max="9211" width="7" customWidth="1"/>
    <col min="9212" max="9212" width="9.85546875" customWidth="1"/>
    <col min="9213" max="9213" width="64.140625" customWidth="1"/>
    <col min="9214" max="9214" width="11.42578125" customWidth="1"/>
    <col min="9215" max="9215" width="12.85546875" customWidth="1"/>
    <col min="9216" max="9216" width="15.42578125" customWidth="1"/>
    <col min="9217" max="9217" width="19.42578125" customWidth="1"/>
    <col min="9218" max="9218" width="13.85546875" customWidth="1"/>
    <col min="9466" max="9466" width="3.42578125" customWidth="1"/>
    <col min="9467" max="9467" width="7" customWidth="1"/>
    <col min="9468" max="9468" width="9.85546875" customWidth="1"/>
    <col min="9469" max="9469" width="64.140625" customWidth="1"/>
    <col min="9470" max="9470" width="11.42578125" customWidth="1"/>
    <col min="9471" max="9471" width="12.85546875" customWidth="1"/>
    <col min="9472" max="9472" width="15.42578125" customWidth="1"/>
    <col min="9473" max="9473" width="19.42578125" customWidth="1"/>
    <col min="9474" max="9474" width="13.85546875" customWidth="1"/>
    <col min="9722" max="9722" width="3.42578125" customWidth="1"/>
    <col min="9723" max="9723" width="7" customWidth="1"/>
    <col min="9724" max="9724" width="9.85546875" customWidth="1"/>
    <col min="9725" max="9725" width="64.140625" customWidth="1"/>
    <col min="9726" max="9726" width="11.42578125" customWidth="1"/>
    <col min="9727" max="9727" width="12.85546875" customWidth="1"/>
    <col min="9728" max="9728" width="15.42578125" customWidth="1"/>
    <col min="9729" max="9729" width="19.42578125" customWidth="1"/>
    <col min="9730" max="9730" width="13.85546875" customWidth="1"/>
    <col min="9978" max="9978" width="3.42578125" customWidth="1"/>
    <col min="9979" max="9979" width="7" customWidth="1"/>
    <col min="9980" max="9980" width="9.85546875" customWidth="1"/>
    <col min="9981" max="9981" width="64.140625" customWidth="1"/>
    <col min="9982" max="9982" width="11.42578125" customWidth="1"/>
    <col min="9983" max="9983" width="12.85546875" customWidth="1"/>
    <col min="9984" max="9984" width="15.42578125" customWidth="1"/>
    <col min="9985" max="9985" width="19.42578125" customWidth="1"/>
    <col min="9986" max="9986" width="13.85546875" customWidth="1"/>
    <col min="10234" max="10234" width="3.42578125" customWidth="1"/>
    <col min="10235" max="10235" width="7" customWidth="1"/>
    <col min="10236" max="10236" width="9.85546875" customWidth="1"/>
    <col min="10237" max="10237" width="64.140625" customWidth="1"/>
    <col min="10238" max="10238" width="11.42578125" customWidth="1"/>
    <col min="10239" max="10239" width="12.85546875" customWidth="1"/>
    <col min="10240" max="10240" width="15.42578125" customWidth="1"/>
    <col min="10241" max="10241" width="19.42578125" customWidth="1"/>
    <col min="10242" max="10242" width="13.85546875" customWidth="1"/>
    <col min="10490" max="10490" width="3.42578125" customWidth="1"/>
    <col min="10491" max="10491" width="7" customWidth="1"/>
    <col min="10492" max="10492" width="9.85546875" customWidth="1"/>
    <col min="10493" max="10493" width="64.140625" customWidth="1"/>
    <col min="10494" max="10494" width="11.42578125" customWidth="1"/>
    <col min="10495" max="10495" width="12.85546875" customWidth="1"/>
    <col min="10496" max="10496" width="15.42578125" customWidth="1"/>
    <col min="10497" max="10497" width="19.42578125" customWidth="1"/>
    <col min="10498" max="10498" width="13.85546875" customWidth="1"/>
    <col min="10746" max="10746" width="3.42578125" customWidth="1"/>
    <col min="10747" max="10747" width="7" customWidth="1"/>
    <col min="10748" max="10748" width="9.85546875" customWidth="1"/>
    <col min="10749" max="10749" width="64.140625" customWidth="1"/>
    <col min="10750" max="10750" width="11.42578125" customWidth="1"/>
    <col min="10751" max="10751" width="12.85546875" customWidth="1"/>
    <col min="10752" max="10752" width="15.42578125" customWidth="1"/>
    <col min="10753" max="10753" width="19.42578125" customWidth="1"/>
    <col min="10754" max="10754" width="13.85546875" customWidth="1"/>
    <col min="11002" max="11002" width="3.42578125" customWidth="1"/>
    <col min="11003" max="11003" width="7" customWidth="1"/>
    <col min="11004" max="11004" width="9.85546875" customWidth="1"/>
    <col min="11005" max="11005" width="64.140625" customWidth="1"/>
    <col min="11006" max="11006" width="11.42578125" customWidth="1"/>
    <col min="11007" max="11007" width="12.85546875" customWidth="1"/>
    <col min="11008" max="11008" width="15.42578125" customWidth="1"/>
    <col min="11009" max="11009" width="19.42578125" customWidth="1"/>
    <col min="11010" max="11010" width="13.85546875" customWidth="1"/>
    <col min="11258" max="11258" width="3.42578125" customWidth="1"/>
    <col min="11259" max="11259" width="7" customWidth="1"/>
    <col min="11260" max="11260" width="9.85546875" customWidth="1"/>
    <col min="11261" max="11261" width="64.140625" customWidth="1"/>
    <col min="11262" max="11262" width="11.42578125" customWidth="1"/>
    <col min="11263" max="11263" width="12.85546875" customWidth="1"/>
    <col min="11264" max="11264" width="15.42578125" customWidth="1"/>
    <col min="11265" max="11265" width="19.42578125" customWidth="1"/>
    <col min="11266" max="11266" width="13.85546875" customWidth="1"/>
    <col min="11514" max="11514" width="3.42578125" customWidth="1"/>
    <col min="11515" max="11515" width="7" customWidth="1"/>
    <col min="11516" max="11516" width="9.85546875" customWidth="1"/>
    <col min="11517" max="11517" width="64.140625" customWidth="1"/>
    <col min="11518" max="11518" width="11.42578125" customWidth="1"/>
    <col min="11519" max="11519" width="12.85546875" customWidth="1"/>
    <col min="11520" max="11520" width="15.42578125" customWidth="1"/>
    <col min="11521" max="11521" width="19.42578125" customWidth="1"/>
    <col min="11522" max="11522" width="13.85546875" customWidth="1"/>
    <col min="11770" max="11770" width="3.42578125" customWidth="1"/>
    <col min="11771" max="11771" width="7" customWidth="1"/>
    <col min="11772" max="11772" width="9.85546875" customWidth="1"/>
    <col min="11773" max="11773" width="64.140625" customWidth="1"/>
    <col min="11774" max="11774" width="11.42578125" customWidth="1"/>
    <col min="11775" max="11775" width="12.85546875" customWidth="1"/>
    <col min="11776" max="11776" width="15.42578125" customWidth="1"/>
    <col min="11777" max="11777" width="19.42578125" customWidth="1"/>
    <col min="11778" max="11778" width="13.85546875" customWidth="1"/>
    <col min="12026" max="12026" width="3.42578125" customWidth="1"/>
    <col min="12027" max="12027" width="7" customWidth="1"/>
    <col min="12028" max="12028" width="9.85546875" customWidth="1"/>
    <col min="12029" max="12029" width="64.140625" customWidth="1"/>
    <col min="12030" max="12030" width="11.42578125" customWidth="1"/>
    <col min="12031" max="12031" width="12.85546875" customWidth="1"/>
    <col min="12032" max="12032" width="15.42578125" customWidth="1"/>
    <col min="12033" max="12033" width="19.42578125" customWidth="1"/>
    <col min="12034" max="12034" width="13.85546875" customWidth="1"/>
    <col min="12282" max="12282" width="3.42578125" customWidth="1"/>
    <col min="12283" max="12283" width="7" customWidth="1"/>
    <col min="12284" max="12284" width="9.85546875" customWidth="1"/>
    <col min="12285" max="12285" width="64.140625" customWidth="1"/>
    <col min="12286" max="12286" width="11.42578125" customWidth="1"/>
    <col min="12287" max="12287" width="12.85546875" customWidth="1"/>
    <col min="12288" max="12288" width="15.42578125" customWidth="1"/>
    <col min="12289" max="12289" width="19.42578125" customWidth="1"/>
    <col min="12290" max="12290" width="13.85546875" customWidth="1"/>
    <col min="12538" max="12538" width="3.42578125" customWidth="1"/>
    <col min="12539" max="12539" width="7" customWidth="1"/>
    <col min="12540" max="12540" width="9.85546875" customWidth="1"/>
    <col min="12541" max="12541" width="64.140625" customWidth="1"/>
    <col min="12542" max="12542" width="11.42578125" customWidth="1"/>
    <col min="12543" max="12543" width="12.85546875" customWidth="1"/>
    <col min="12544" max="12544" width="15.42578125" customWidth="1"/>
    <col min="12545" max="12545" width="19.42578125" customWidth="1"/>
    <col min="12546" max="12546" width="13.85546875" customWidth="1"/>
    <col min="12794" max="12794" width="3.42578125" customWidth="1"/>
    <col min="12795" max="12795" width="7" customWidth="1"/>
    <col min="12796" max="12796" width="9.85546875" customWidth="1"/>
    <col min="12797" max="12797" width="64.140625" customWidth="1"/>
    <col min="12798" max="12798" width="11.42578125" customWidth="1"/>
    <col min="12799" max="12799" width="12.85546875" customWidth="1"/>
    <col min="12800" max="12800" width="15.42578125" customWidth="1"/>
    <col min="12801" max="12801" width="19.42578125" customWidth="1"/>
    <col min="12802" max="12802" width="13.85546875" customWidth="1"/>
    <col min="13050" max="13050" width="3.42578125" customWidth="1"/>
    <col min="13051" max="13051" width="7" customWidth="1"/>
    <col min="13052" max="13052" width="9.85546875" customWidth="1"/>
    <col min="13053" max="13053" width="64.140625" customWidth="1"/>
    <col min="13054" max="13054" width="11.42578125" customWidth="1"/>
    <col min="13055" max="13055" width="12.85546875" customWidth="1"/>
    <col min="13056" max="13056" width="15.42578125" customWidth="1"/>
    <col min="13057" max="13057" width="19.42578125" customWidth="1"/>
    <col min="13058" max="13058" width="13.85546875" customWidth="1"/>
    <col min="13306" max="13306" width="3.42578125" customWidth="1"/>
    <col min="13307" max="13307" width="7" customWidth="1"/>
    <col min="13308" max="13308" width="9.85546875" customWidth="1"/>
    <col min="13309" max="13309" width="64.140625" customWidth="1"/>
    <col min="13310" max="13310" width="11.42578125" customWidth="1"/>
    <col min="13311" max="13311" width="12.85546875" customWidth="1"/>
    <col min="13312" max="13312" width="15.42578125" customWidth="1"/>
    <col min="13313" max="13313" width="19.42578125" customWidth="1"/>
    <col min="13314" max="13314" width="13.85546875" customWidth="1"/>
    <col min="13562" max="13562" width="3.42578125" customWidth="1"/>
    <col min="13563" max="13563" width="7" customWidth="1"/>
    <col min="13564" max="13564" width="9.85546875" customWidth="1"/>
    <col min="13565" max="13565" width="64.140625" customWidth="1"/>
    <col min="13566" max="13566" width="11.42578125" customWidth="1"/>
    <col min="13567" max="13567" width="12.85546875" customWidth="1"/>
    <col min="13568" max="13568" width="15.42578125" customWidth="1"/>
    <col min="13569" max="13569" width="19.42578125" customWidth="1"/>
    <col min="13570" max="13570" width="13.85546875" customWidth="1"/>
    <col min="13818" max="13818" width="3.42578125" customWidth="1"/>
    <col min="13819" max="13819" width="7" customWidth="1"/>
    <col min="13820" max="13820" width="9.85546875" customWidth="1"/>
    <col min="13821" max="13821" width="64.140625" customWidth="1"/>
    <col min="13822" max="13822" width="11.42578125" customWidth="1"/>
    <col min="13823" max="13823" width="12.85546875" customWidth="1"/>
    <col min="13824" max="13824" width="15.42578125" customWidth="1"/>
    <col min="13825" max="13825" width="19.42578125" customWidth="1"/>
    <col min="13826" max="13826" width="13.85546875" customWidth="1"/>
    <col min="14074" max="14074" width="3.42578125" customWidth="1"/>
    <col min="14075" max="14075" width="7" customWidth="1"/>
    <col min="14076" max="14076" width="9.85546875" customWidth="1"/>
    <col min="14077" max="14077" width="64.140625" customWidth="1"/>
    <col min="14078" max="14078" width="11.42578125" customWidth="1"/>
    <col min="14079" max="14079" width="12.85546875" customWidth="1"/>
    <col min="14080" max="14080" width="15.42578125" customWidth="1"/>
    <col min="14081" max="14081" width="19.42578125" customWidth="1"/>
    <col min="14082" max="14082" width="13.85546875" customWidth="1"/>
    <col min="14330" max="14330" width="3.42578125" customWidth="1"/>
    <col min="14331" max="14331" width="7" customWidth="1"/>
    <col min="14332" max="14332" width="9.85546875" customWidth="1"/>
    <col min="14333" max="14333" width="64.140625" customWidth="1"/>
    <col min="14334" max="14334" width="11.42578125" customWidth="1"/>
    <col min="14335" max="14335" width="12.85546875" customWidth="1"/>
    <col min="14336" max="14336" width="15.42578125" customWidth="1"/>
    <col min="14337" max="14337" width="19.42578125" customWidth="1"/>
    <col min="14338" max="14338" width="13.85546875" customWidth="1"/>
    <col min="14586" max="14586" width="3.42578125" customWidth="1"/>
    <col min="14587" max="14587" width="7" customWidth="1"/>
    <col min="14588" max="14588" width="9.85546875" customWidth="1"/>
    <col min="14589" max="14589" width="64.140625" customWidth="1"/>
    <col min="14590" max="14590" width="11.42578125" customWidth="1"/>
    <col min="14591" max="14591" width="12.85546875" customWidth="1"/>
    <col min="14592" max="14592" width="15.42578125" customWidth="1"/>
    <col min="14593" max="14593" width="19.42578125" customWidth="1"/>
    <col min="14594" max="14594" width="13.85546875" customWidth="1"/>
    <col min="14842" max="14842" width="3.42578125" customWidth="1"/>
    <col min="14843" max="14843" width="7" customWidth="1"/>
    <col min="14844" max="14844" width="9.85546875" customWidth="1"/>
    <col min="14845" max="14845" width="64.140625" customWidth="1"/>
    <col min="14846" max="14846" width="11.42578125" customWidth="1"/>
    <col min="14847" max="14847" width="12.85546875" customWidth="1"/>
    <col min="14848" max="14848" width="15.42578125" customWidth="1"/>
    <col min="14849" max="14849" width="19.42578125" customWidth="1"/>
    <col min="14850" max="14850" width="13.85546875" customWidth="1"/>
    <col min="15098" max="15098" width="3.42578125" customWidth="1"/>
    <col min="15099" max="15099" width="7" customWidth="1"/>
    <col min="15100" max="15100" width="9.85546875" customWidth="1"/>
    <col min="15101" max="15101" width="64.140625" customWidth="1"/>
    <col min="15102" max="15102" width="11.42578125" customWidth="1"/>
    <col min="15103" max="15103" width="12.85546875" customWidth="1"/>
    <col min="15104" max="15104" width="15.42578125" customWidth="1"/>
    <col min="15105" max="15105" width="19.42578125" customWidth="1"/>
    <col min="15106" max="15106" width="13.85546875" customWidth="1"/>
    <col min="15354" max="15354" width="3.42578125" customWidth="1"/>
    <col min="15355" max="15355" width="7" customWidth="1"/>
    <col min="15356" max="15356" width="9.85546875" customWidth="1"/>
    <col min="15357" max="15357" width="64.140625" customWidth="1"/>
    <col min="15358" max="15358" width="11.42578125" customWidth="1"/>
    <col min="15359" max="15359" width="12.85546875" customWidth="1"/>
    <col min="15360" max="15360" width="15.42578125" customWidth="1"/>
    <col min="15361" max="15361" width="19.42578125" customWidth="1"/>
    <col min="15362" max="15362" width="13.85546875" customWidth="1"/>
    <col min="15610" max="15610" width="3.42578125" customWidth="1"/>
    <col min="15611" max="15611" width="7" customWidth="1"/>
    <col min="15612" max="15612" width="9.85546875" customWidth="1"/>
    <col min="15613" max="15613" width="64.140625" customWidth="1"/>
    <col min="15614" max="15614" width="11.42578125" customWidth="1"/>
    <col min="15615" max="15615" width="12.85546875" customWidth="1"/>
    <col min="15616" max="15616" width="15.42578125" customWidth="1"/>
    <col min="15617" max="15617" width="19.42578125" customWidth="1"/>
    <col min="15618" max="15618" width="13.85546875" customWidth="1"/>
    <col min="15866" max="15866" width="3.42578125" customWidth="1"/>
    <col min="15867" max="15867" width="7" customWidth="1"/>
    <col min="15868" max="15868" width="9.85546875" customWidth="1"/>
    <col min="15869" max="15869" width="64.140625" customWidth="1"/>
    <col min="15870" max="15870" width="11.42578125" customWidth="1"/>
    <col min="15871" max="15871" width="12.85546875" customWidth="1"/>
    <col min="15872" max="15872" width="15.42578125" customWidth="1"/>
    <col min="15873" max="15873" width="19.42578125" customWidth="1"/>
    <col min="15874" max="15874" width="13.85546875" customWidth="1"/>
    <col min="16122" max="16122" width="3.42578125" customWidth="1"/>
    <col min="16123" max="16123" width="7" customWidth="1"/>
    <col min="16124" max="16124" width="9.85546875" customWidth="1"/>
    <col min="16125" max="16125" width="64.140625" customWidth="1"/>
    <col min="16126" max="16126" width="11.42578125" customWidth="1"/>
    <col min="16127" max="16127" width="12.85546875" customWidth="1"/>
    <col min="16128" max="16128" width="15.42578125" customWidth="1"/>
    <col min="16129" max="16129" width="19.42578125" customWidth="1"/>
    <col min="16130" max="16130" width="13.85546875" customWidth="1"/>
  </cols>
  <sheetData>
    <row r="1" spans="1:8" ht="84.75" customHeight="1" thickBot="1" x14ac:dyDescent="0.4">
      <c r="B1" s="656" t="s">
        <v>317</v>
      </c>
      <c r="C1" s="657"/>
      <c r="D1" s="657"/>
      <c r="E1" s="657"/>
      <c r="F1" s="657"/>
      <c r="G1" s="657"/>
      <c r="H1" s="658"/>
    </row>
    <row r="2" spans="1:8" ht="19.5" thickBot="1" x14ac:dyDescent="0.4">
      <c r="B2" s="659" t="s">
        <v>0</v>
      </c>
      <c r="C2" s="641"/>
      <c r="D2" s="641"/>
      <c r="E2" s="641"/>
      <c r="F2" s="641"/>
      <c r="G2" s="641"/>
      <c r="H2" s="660"/>
    </row>
    <row r="3" spans="1:8" ht="19.149999999999999" customHeight="1" thickBot="1" x14ac:dyDescent="0.4">
      <c r="B3" s="661" t="s">
        <v>139</v>
      </c>
      <c r="C3" s="662"/>
      <c r="D3" s="662"/>
      <c r="E3" s="662"/>
      <c r="F3" s="662"/>
      <c r="G3" s="662"/>
      <c r="H3" s="663"/>
    </row>
    <row r="4" spans="1:8" ht="24" customHeight="1" thickBot="1" x14ac:dyDescent="0.4">
      <c r="B4" s="35"/>
      <c r="C4" s="36"/>
      <c r="D4" s="664" t="s">
        <v>1</v>
      </c>
      <c r="E4" s="664"/>
      <c r="F4" s="664"/>
      <c r="G4" s="664"/>
      <c r="H4" s="665"/>
    </row>
    <row r="5" spans="1:8" ht="46.5" customHeight="1" x14ac:dyDescent="0.35">
      <c r="A5" s="3"/>
      <c r="B5" s="37"/>
      <c r="C5" s="38" t="s">
        <v>2</v>
      </c>
      <c r="D5" s="648" t="s">
        <v>3</v>
      </c>
      <c r="E5" s="666"/>
      <c r="F5" s="666"/>
      <c r="G5" s="666"/>
      <c r="H5" s="667"/>
    </row>
    <row r="6" spans="1:8" ht="134.25" customHeight="1" x14ac:dyDescent="0.35">
      <c r="A6" s="3"/>
      <c r="B6" s="39"/>
      <c r="C6" s="11" t="s">
        <v>4</v>
      </c>
      <c r="D6" s="648" t="s">
        <v>5</v>
      </c>
      <c r="E6" s="649"/>
      <c r="F6" s="649"/>
      <c r="G6" s="649"/>
      <c r="H6" s="650"/>
    </row>
    <row r="7" spans="1:8" ht="81" customHeight="1" x14ac:dyDescent="0.35">
      <c r="A7" s="3"/>
      <c r="B7" s="96"/>
      <c r="C7" s="11" t="s">
        <v>6</v>
      </c>
      <c r="D7" s="646" t="s">
        <v>7</v>
      </c>
      <c r="E7" s="646"/>
      <c r="F7" s="646"/>
      <c r="G7" s="646"/>
      <c r="H7" s="647"/>
    </row>
    <row r="8" spans="1:8" ht="73.5" customHeight="1" x14ac:dyDescent="0.35">
      <c r="A8" s="3"/>
      <c r="B8" s="96"/>
      <c r="C8" s="11" t="s">
        <v>8</v>
      </c>
      <c r="D8" s="646" t="s">
        <v>80</v>
      </c>
      <c r="E8" s="646"/>
      <c r="F8" s="646"/>
      <c r="G8" s="646"/>
      <c r="H8" s="647"/>
    </row>
    <row r="9" spans="1:8" ht="143.25" customHeight="1" x14ac:dyDescent="0.35">
      <c r="A9" s="3"/>
      <c r="B9" s="96"/>
      <c r="C9" s="11" t="s">
        <v>9</v>
      </c>
      <c r="D9" s="646" t="s">
        <v>58</v>
      </c>
      <c r="E9" s="646"/>
      <c r="F9" s="646"/>
      <c r="G9" s="646"/>
      <c r="H9" s="647"/>
    </row>
    <row r="10" spans="1:8" ht="88.5" customHeight="1" x14ac:dyDescent="0.35">
      <c r="A10" s="3"/>
      <c r="B10" s="96"/>
      <c r="C10" s="11" t="s">
        <v>10</v>
      </c>
      <c r="D10" s="646" t="s">
        <v>59</v>
      </c>
      <c r="E10" s="646"/>
      <c r="F10" s="646"/>
      <c r="G10" s="646"/>
      <c r="H10" s="647"/>
    </row>
    <row r="11" spans="1:8" ht="45" customHeight="1" x14ac:dyDescent="0.35">
      <c r="A11" s="3"/>
      <c r="B11" s="96"/>
      <c r="C11" s="11" t="s">
        <v>11</v>
      </c>
      <c r="D11" s="646" t="s">
        <v>12</v>
      </c>
      <c r="E11" s="646"/>
      <c r="F11" s="646"/>
      <c r="G11" s="646"/>
      <c r="H11" s="647"/>
    </row>
    <row r="12" spans="1:8" ht="60.75" customHeight="1" x14ac:dyDescent="0.35">
      <c r="A12" s="3"/>
      <c r="B12" s="96"/>
      <c r="C12" s="11" t="s">
        <v>13</v>
      </c>
      <c r="D12" s="646" t="s">
        <v>127</v>
      </c>
      <c r="E12" s="646"/>
      <c r="F12" s="646"/>
      <c r="G12" s="646"/>
      <c r="H12" s="647"/>
    </row>
    <row r="13" spans="1:8" ht="62.25" customHeight="1" x14ac:dyDescent="0.35">
      <c r="A13" s="3"/>
      <c r="B13" s="96"/>
      <c r="C13" s="34" t="s">
        <v>14</v>
      </c>
      <c r="D13" s="646" t="s">
        <v>15</v>
      </c>
      <c r="E13" s="646"/>
      <c r="F13" s="646"/>
      <c r="G13" s="646"/>
      <c r="H13" s="647"/>
    </row>
    <row r="14" spans="1:8" ht="135.75" customHeight="1" x14ac:dyDescent="0.35">
      <c r="A14" s="3"/>
      <c r="B14" s="96"/>
      <c r="C14" s="11" t="s">
        <v>16</v>
      </c>
      <c r="D14" s="653" t="s">
        <v>238</v>
      </c>
      <c r="E14" s="654"/>
      <c r="F14" s="654"/>
      <c r="G14" s="654"/>
      <c r="H14" s="655"/>
    </row>
    <row r="15" spans="1:8" ht="182.25" customHeight="1" x14ac:dyDescent="0.35">
      <c r="A15" s="3"/>
      <c r="B15" s="96"/>
      <c r="C15" s="11" t="s">
        <v>17</v>
      </c>
      <c r="D15" s="646" t="s">
        <v>18</v>
      </c>
      <c r="E15" s="646"/>
      <c r="F15" s="646"/>
      <c r="G15" s="646"/>
      <c r="H15" s="647"/>
    </row>
    <row r="16" spans="1:8" ht="142.5" customHeight="1" x14ac:dyDescent="0.35">
      <c r="A16" s="3"/>
      <c r="B16" s="96"/>
      <c r="C16" s="11" t="s">
        <v>19</v>
      </c>
      <c r="D16" s="648" t="s">
        <v>20</v>
      </c>
      <c r="E16" s="649"/>
      <c r="F16" s="649"/>
      <c r="G16" s="649"/>
      <c r="H16" s="650"/>
    </row>
    <row r="17" spans="1:37" ht="98.25" customHeight="1" x14ac:dyDescent="0.35">
      <c r="A17" s="3"/>
      <c r="B17" s="96"/>
      <c r="C17" s="11" t="s">
        <v>21</v>
      </c>
      <c r="D17" s="648" t="s">
        <v>22</v>
      </c>
      <c r="E17" s="649"/>
      <c r="F17" s="649"/>
      <c r="G17" s="649"/>
      <c r="H17" s="650"/>
    </row>
    <row r="18" spans="1:37" ht="84" customHeight="1" x14ac:dyDescent="0.35">
      <c r="A18" s="3"/>
      <c r="B18" s="96"/>
      <c r="C18" s="11" t="s">
        <v>23</v>
      </c>
      <c r="D18" s="648" t="s">
        <v>81</v>
      </c>
      <c r="E18" s="649"/>
      <c r="F18" s="649"/>
      <c r="G18" s="649"/>
      <c r="H18" s="650"/>
    </row>
    <row r="19" spans="1:37" ht="61.5" customHeight="1" thickBot="1" x14ac:dyDescent="0.4">
      <c r="A19" s="3"/>
      <c r="B19" s="40"/>
      <c r="C19" s="41" t="s">
        <v>24</v>
      </c>
      <c r="D19" s="651" t="s">
        <v>82</v>
      </c>
      <c r="E19" s="651"/>
      <c r="F19" s="651"/>
      <c r="G19" s="651"/>
      <c r="H19" s="652"/>
    </row>
    <row r="20" spans="1:37" ht="18.75" thickBot="1" x14ac:dyDescent="0.4">
      <c r="B20" s="42"/>
      <c r="C20" s="42"/>
      <c r="D20" s="42"/>
      <c r="E20" s="42"/>
      <c r="F20" s="4"/>
      <c r="G20" s="42"/>
      <c r="H20" s="42"/>
    </row>
    <row r="21" spans="1:37" ht="56.25" x14ac:dyDescent="0.35">
      <c r="B21" s="37" t="s">
        <v>25</v>
      </c>
      <c r="C21" s="43" t="s">
        <v>52</v>
      </c>
      <c r="D21" s="43" t="s">
        <v>26</v>
      </c>
      <c r="E21" s="43" t="s">
        <v>27</v>
      </c>
      <c r="F21" s="5" t="s">
        <v>28</v>
      </c>
      <c r="G21" s="44" t="s">
        <v>29</v>
      </c>
      <c r="H21" s="45" t="s">
        <v>30</v>
      </c>
    </row>
    <row r="22" spans="1:37" ht="19.5" thickBot="1" x14ac:dyDescent="0.4">
      <c r="B22" s="46">
        <v>1</v>
      </c>
      <c r="C22" s="19">
        <v>2</v>
      </c>
      <c r="D22" s="19">
        <v>3</v>
      </c>
      <c r="E22" s="19">
        <v>4</v>
      </c>
      <c r="F22" s="19">
        <v>5</v>
      </c>
      <c r="G22" s="47">
        <v>6</v>
      </c>
      <c r="H22" s="48">
        <v>7</v>
      </c>
    </row>
    <row r="23" spans="1:37" ht="18.75" x14ac:dyDescent="0.35">
      <c r="B23" s="49"/>
      <c r="C23" s="43"/>
      <c r="D23" s="317" t="s">
        <v>31</v>
      </c>
      <c r="E23" s="146"/>
      <c r="F23" s="60"/>
      <c r="G23" s="578"/>
      <c r="H23" s="172"/>
    </row>
    <row r="24" spans="1:37" ht="18.75" customHeight="1" x14ac:dyDescent="0.35">
      <c r="B24" s="91">
        <v>1</v>
      </c>
      <c r="C24" s="147" t="s">
        <v>64</v>
      </c>
      <c r="D24" s="52" t="s">
        <v>32</v>
      </c>
      <c r="E24" s="144" t="s">
        <v>33</v>
      </c>
      <c r="F24" s="170">
        <v>1</v>
      </c>
      <c r="G24" s="94"/>
      <c r="H24" s="130">
        <f t="shared" ref="H24:H29" si="0">F24*G24</f>
        <v>0</v>
      </c>
    </row>
    <row r="25" spans="1:37" ht="39" customHeight="1" x14ac:dyDescent="0.35">
      <c r="B25" s="91">
        <v>2</v>
      </c>
      <c r="C25" s="90" t="s">
        <v>53</v>
      </c>
      <c r="D25" s="92" t="s">
        <v>34</v>
      </c>
      <c r="E25" s="93" t="s">
        <v>33</v>
      </c>
      <c r="F25" s="94">
        <v>1</v>
      </c>
      <c r="G25" s="213"/>
      <c r="H25" s="53">
        <f t="shared" si="0"/>
        <v>0</v>
      </c>
    </row>
    <row r="26" spans="1:37" ht="23.25" customHeight="1" x14ac:dyDescent="0.35">
      <c r="B26" s="91">
        <v>3</v>
      </c>
      <c r="C26" s="95" t="s">
        <v>65</v>
      </c>
      <c r="D26" s="52" t="s">
        <v>35</v>
      </c>
      <c r="E26" s="93" t="s">
        <v>33</v>
      </c>
      <c r="F26" s="94">
        <v>1</v>
      </c>
      <c r="G26" s="213"/>
      <c r="H26" s="53">
        <f t="shared" si="0"/>
        <v>0</v>
      </c>
    </row>
    <row r="27" spans="1:37" s="356" customFormat="1" ht="56.25" customHeight="1" x14ac:dyDescent="0.35">
      <c r="A27" s="354"/>
      <c r="B27" s="91">
        <v>4</v>
      </c>
      <c r="C27" s="288" t="s">
        <v>66</v>
      </c>
      <c r="D27" s="52" t="s">
        <v>150</v>
      </c>
      <c r="E27" s="93" t="s">
        <v>33</v>
      </c>
      <c r="F27" s="94">
        <v>1</v>
      </c>
      <c r="G27" s="213"/>
      <c r="H27" s="53">
        <f t="shared" si="0"/>
        <v>0</v>
      </c>
      <c r="I27" s="355"/>
      <c r="J27" s="355"/>
      <c r="K27" s="355"/>
      <c r="L27" s="355"/>
      <c r="M27" s="355"/>
      <c r="N27" s="355"/>
      <c r="O27" s="355"/>
      <c r="P27" s="355"/>
      <c r="Q27" s="355"/>
      <c r="R27" s="355"/>
      <c r="S27" s="355"/>
      <c r="T27" s="355"/>
      <c r="U27" s="355"/>
      <c r="V27" s="355"/>
      <c r="W27" s="355"/>
      <c r="X27" s="355"/>
      <c r="Y27" s="355"/>
      <c r="Z27" s="355"/>
      <c r="AA27" s="355"/>
      <c r="AB27" s="355"/>
      <c r="AC27" s="355"/>
      <c r="AD27" s="355"/>
      <c r="AE27" s="355"/>
      <c r="AF27" s="355"/>
      <c r="AG27" s="355"/>
      <c r="AH27" s="355"/>
      <c r="AI27" s="355"/>
      <c r="AJ27" s="355"/>
      <c r="AK27" s="355"/>
    </row>
    <row r="28" spans="1:37" ht="72" customHeight="1" x14ac:dyDescent="0.35">
      <c r="B28" s="91">
        <v>5</v>
      </c>
      <c r="C28" s="95" t="s">
        <v>67</v>
      </c>
      <c r="D28" s="52" t="s">
        <v>57</v>
      </c>
      <c r="E28" s="93" t="s">
        <v>33</v>
      </c>
      <c r="F28" s="94">
        <v>1</v>
      </c>
      <c r="G28" s="213"/>
      <c r="H28" s="53">
        <f t="shared" si="0"/>
        <v>0</v>
      </c>
    </row>
    <row r="29" spans="1:37" ht="41.25" customHeight="1" thickBot="1" x14ac:dyDescent="0.4">
      <c r="B29" s="22">
        <v>6</v>
      </c>
      <c r="C29" s="54">
        <v>14</v>
      </c>
      <c r="D29" s="55" t="s">
        <v>83</v>
      </c>
      <c r="E29" s="137" t="s">
        <v>33</v>
      </c>
      <c r="F29" s="299">
        <v>1</v>
      </c>
      <c r="G29" s="214"/>
      <c r="H29" s="56">
        <f t="shared" si="0"/>
        <v>0</v>
      </c>
    </row>
    <row r="30" spans="1:37" ht="21" customHeight="1" thickBot="1" x14ac:dyDescent="0.4">
      <c r="B30" s="57"/>
      <c r="C30" s="58"/>
      <c r="D30" s="58"/>
      <c r="E30" s="641" t="s">
        <v>54</v>
      </c>
      <c r="F30" s="641"/>
      <c r="G30" s="642"/>
      <c r="H30" s="59">
        <f>SUM(H24:H29)</f>
        <v>0</v>
      </c>
    </row>
    <row r="31" spans="1:37" s="7" customFormat="1" ht="18.75" x14ac:dyDescent="0.25">
      <c r="A31" s="6"/>
      <c r="B31" s="9"/>
      <c r="C31" s="164"/>
      <c r="D31" s="321" t="s">
        <v>36</v>
      </c>
      <c r="E31" s="579"/>
      <c r="F31" s="567"/>
      <c r="G31" s="580"/>
      <c r="H31" s="16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1:37" s="7" customFormat="1" ht="18" customHeight="1" x14ac:dyDescent="0.35">
      <c r="A32" s="6"/>
      <c r="B32" s="91">
        <v>7</v>
      </c>
      <c r="C32" s="132" t="s">
        <v>68</v>
      </c>
      <c r="D32" s="8" t="s">
        <v>87</v>
      </c>
      <c r="E32" s="93" t="s">
        <v>38</v>
      </c>
      <c r="F32" s="98">
        <v>0.49</v>
      </c>
      <c r="G32" s="100"/>
      <c r="H32" s="130">
        <f>F32*G32</f>
        <v>0</v>
      </c>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s="573" customFormat="1" ht="33.6" customHeight="1" x14ac:dyDescent="0.35">
      <c r="A33" s="572"/>
      <c r="B33" s="91">
        <v>8</v>
      </c>
      <c r="C33" s="288" t="s">
        <v>69</v>
      </c>
      <c r="D33" s="8" t="s">
        <v>88</v>
      </c>
      <c r="E33" s="93" t="s">
        <v>38</v>
      </c>
      <c r="F33" s="98">
        <v>800</v>
      </c>
      <c r="G33" s="89"/>
      <c r="H33" s="53">
        <f>F33*G33</f>
        <v>0</v>
      </c>
      <c r="I33" s="572"/>
      <c r="J33" s="572"/>
      <c r="K33" s="572"/>
      <c r="L33" s="572"/>
      <c r="M33" s="572"/>
      <c r="N33" s="572"/>
      <c r="O33" s="572"/>
      <c r="P33" s="572"/>
      <c r="Q33" s="572"/>
      <c r="R33" s="572"/>
      <c r="S33" s="572"/>
      <c r="T33" s="572"/>
      <c r="U33" s="572"/>
      <c r="V33" s="572"/>
      <c r="W33" s="572"/>
      <c r="X33" s="572"/>
      <c r="Y33" s="572"/>
      <c r="Z33" s="572"/>
      <c r="AA33" s="572"/>
      <c r="AB33" s="572"/>
      <c r="AC33" s="572"/>
      <c r="AD33" s="572"/>
      <c r="AE33" s="572"/>
      <c r="AF33" s="572"/>
      <c r="AG33" s="572"/>
      <c r="AH33" s="572"/>
      <c r="AI33" s="572"/>
      <c r="AJ33" s="572"/>
      <c r="AK33" s="572"/>
    </row>
    <row r="34" spans="1:37" s="572" customFormat="1" ht="53.25" customHeight="1" x14ac:dyDescent="0.35">
      <c r="B34" s="91">
        <v>9</v>
      </c>
      <c r="C34" s="288" t="s">
        <v>70</v>
      </c>
      <c r="D34" s="8" t="s">
        <v>89</v>
      </c>
      <c r="E34" s="93" t="s">
        <v>39</v>
      </c>
      <c r="F34" s="98">
        <v>3100</v>
      </c>
      <c r="G34" s="89"/>
      <c r="H34" s="53">
        <f t="shared" ref="H34:H39" si="1">F34*G34</f>
        <v>0</v>
      </c>
    </row>
    <row r="35" spans="1:37" s="572" customFormat="1" ht="53.25" customHeight="1" x14ac:dyDescent="0.35">
      <c r="B35" s="91">
        <v>10</v>
      </c>
      <c r="C35" s="288" t="s">
        <v>70</v>
      </c>
      <c r="D35" s="8" t="s">
        <v>104</v>
      </c>
      <c r="E35" s="93" t="s">
        <v>39</v>
      </c>
      <c r="F35" s="98">
        <v>1700</v>
      </c>
      <c r="G35" s="89"/>
      <c r="H35" s="53">
        <f t="shared" ref="H35" si="2">F35*G35</f>
        <v>0</v>
      </c>
    </row>
    <row r="36" spans="1:37" s="572" customFormat="1" ht="53.25" customHeight="1" x14ac:dyDescent="0.35">
      <c r="B36" s="91">
        <v>11</v>
      </c>
      <c r="C36" s="288" t="s">
        <v>70</v>
      </c>
      <c r="D36" s="8" t="s">
        <v>105</v>
      </c>
      <c r="E36" s="93" t="s">
        <v>38</v>
      </c>
      <c r="F36" s="98">
        <v>1000</v>
      </c>
      <c r="G36" s="89"/>
      <c r="H36" s="607">
        <f t="shared" ref="H36:H38" si="3">F36*G36</f>
        <v>0</v>
      </c>
    </row>
    <row r="37" spans="1:37" s="356" customFormat="1" ht="78" customHeight="1" x14ac:dyDescent="0.35">
      <c r="A37" s="574"/>
      <c r="B37" s="262">
        <v>12</v>
      </c>
      <c r="C37" s="125" t="s">
        <v>70</v>
      </c>
      <c r="D37" s="263" t="s">
        <v>112</v>
      </c>
      <c r="E37" s="127" t="s">
        <v>39</v>
      </c>
      <c r="F37" s="559">
        <v>180</v>
      </c>
      <c r="G37" s="264"/>
      <c r="H37" s="608">
        <f t="shared" si="3"/>
        <v>0</v>
      </c>
      <c r="I37" s="575"/>
    </row>
    <row r="38" spans="1:37" s="356" customFormat="1" ht="93.75" x14ac:dyDescent="0.35">
      <c r="A38" s="576"/>
      <c r="B38" s="219">
        <v>13</v>
      </c>
      <c r="C38" s="288" t="s">
        <v>113</v>
      </c>
      <c r="D38" s="540" t="s">
        <v>315</v>
      </c>
      <c r="E38" s="221" t="s">
        <v>39</v>
      </c>
      <c r="F38" s="444">
        <v>100</v>
      </c>
      <c r="G38" s="577"/>
      <c r="H38" s="609">
        <f t="shared" si="3"/>
        <v>0</v>
      </c>
    </row>
    <row r="39" spans="1:37" s="573" customFormat="1" ht="38.25" customHeight="1" thickBot="1" x14ac:dyDescent="0.4">
      <c r="A39" s="572"/>
      <c r="B39" s="545">
        <v>14</v>
      </c>
      <c r="C39" s="546" t="s">
        <v>93</v>
      </c>
      <c r="D39" s="102" t="s">
        <v>60</v>
      </c>
      <c r="E39" s="137" t="s">
        <v>38</v>
      </c>
      <c r="F39" s="415">
        <v>100</v>
      </c>
      <c r="G39" s="103"/>
      <c r="H39" s="134">
        <f t="shared" si="1"/>
        <v>0</v>
      </c>
      <c r="I39" s="572"/>
      <c r="J39" s="572"/>
      <c r="K39" s="572"/>
      <c r="L39" s="572"/>
      <c r="M39" s="572"/>
      <c r="N39" s="572"/>
      <c r="O39" s="572"/>
      <c r="P39" s="572"/>
      <c r="Q39" s="572"/>
      <c r="R39" s="572"/>
      <c r="S39" s="572"/>
      <c r="T39" s="572"/>
      <c r="U39" s="572"/>
      <c r="V39" s="572"/>
      <c r="W39" s="572"/>
      <c r="X39" s="572"/>
      <c r="Y39" s="572"/>
      <c r="Z39" s="572"/>
      <c r="AA39" s="572"/>
      <c r="AB39" s="572"/>
      <c r="AC39" s="572"/>
      <c r="AD39" s="572"/>
      <c r="AE39" s="572"/>
      <c r="AF39" s="572"/>
      <c r="AG39" s="572"/>
      <c r="AH39" s="572"/>
      <c r="AI39" s="572"/>
      <c r="AJ39" s="572"/>
      <c r="AK39" s="572"/>
    </row>
    <row r="40" spans="1:37" s="7" customFormat="1" ht="19.899999999999999" customHeight="1" thickBot="1" x14ac:dyDescent="0.4">
      <c r="A40" s="6"/>
      <c r="B40" s="629" t="s">
        <v>42</v>
      </c>
      <c r="C40" s="630"/>
      <c r="D40" s="630"/>
      <c r="E40" s="630"/>
      <c r="F40" s="630"/>
      <c r="G40" s="631"/>
      <c r="H40" s="166">
        <f>SUM(H32:H39)</f>
        <v>0</v>
      </c>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row>
    <row r="41" spans="1:37" s="7" customFormat="1" ht="16.149999999999999" customHeight="1" x14ac:dyDescent="0.35">
      <c r="A41" s="6"/>
      <c r="B41" s="162"/>
      <c r="C41" s="145"/>
      <c r="D41" s="323" t="s">
        <v>43</v>
      </c>
      <c r="E41" s="442"/>
      <c r="F41" s="18"/>
      <c r="G41" s="18"/>
      <c r="H41" s="2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row>
    <row r="42" spans="1:37" s="573" customFormat="1" ht="177" customHeight="1" x14ac:dyDescent="0.35">
      <c r="A42" s="572"/>
      <c r="B42" s="91">
        <v>15</v>
      </c>
      <c r="C42" s="288" t="s">
        <v>71</v>
      </c>
      <c r="D42" s="325" t="s">
        <v>153</v>
      </c>
      <c r="E42" s="93" t="s">
        <v>40</v>
      </c>
      <c r="F42" s="569">
        <v>1400</v>
      </c>
      <c r="G42" s="89"/>
      <c r="H42" s="53">
        <f>F42*G42</f>
        <v>0</v>
      </c>
      <c r="I42" s="572"/>
      <c r="J42" s="572"/>
      <c r="K42" s="572"/>
      <c r="L42" s="572"/>
      <c r="M42" s="572"/>
      <c r="N42" s="572"/>
      <c r="O42" s="572"/>
      <c r="P42" s="572"/>
      <c r="Q42" s="572"/>
      <c r="R42" s="572"/>
      <c r="S42" s="572"/>
      <c r="T42" s="572"/>
      <c r="U42" s="572"/>
      <c r="V42" s="572"/>
      <c r="W42" s="572"/>
      <c r="X42" s="572"/>
      <c r="Y42" s="572"/>
      <c r="Z42" s="572"/>
      <c r="AA42" s="572"/>
      <c r="AB42" s="572"/>
      <c r="AC42" s="572"/>
      <c r="AD42" s="572"/>
      <c r="AE42" s="572"/>
      <c r="AF42" s="572"/>
      <c r="AG42" s="572"/>
      <c r="AH42" s="572"/>
      <c r="AI42" s="572"/>
      <c r="AJ42" s="572"/>
      <c r="AK42" s="572"/>
    </row>
    <row r="43" spans="1:37" s="573" customFormat="1" ht="18.75" x14ac:dyDescent="0.35">
      <c r="A43" s="572"/>
      <c r="B43" s="91">
        <v>16</v>
      </c>
      <c r="C43" s="288" t="s">
        <v>72</v>
      </c>
      <c r="D43" s="8" t="s">
        <v>94</v>
      </c>
      <c r="E43" s="93" t="s">
        <v>39</v>
      </c>
      <c r="F43" s="98">
        <v>4600</v>
      </c>
      <c r="G43" s="89"/>
      <c r="H43" s="53">
        <f t="shared" ref="H43:H44" si="4">F43*G43</f>
        <v>0</v>
      </c>
      <c r="I43" s="572"/>
      <c r="J43" s="572"/>
      <c r="K43" s="572"/>
      <c r="L43" s="572"/>
      <c r="M43" s="572"/>
      <c r="N43" s="572"/>
      <c r="O43" s="572"/>
      <c r="P43" s="572"/>
      <c r="Q43" s="572"/>
      <c r="R43" s="572"/>
      <c r="S43" s="572"/>
      <c r="T43" s="572"/>
      <c r="U43" s="572"/>
      <c r="V43" s="572"/>
      <c r="W43" s="572"/>
      <c r="X43" s="572"/>
      <c r="Y43" s="572"/>
      <c r="Z43" s="572"/>
      <c r="AA43" s="572"/>
      <c r="AB43" s="572"/>
      <c r="AC43" s="572"/>
      <c r="AD43" s="572"/>
      <c r="AE43" s="572"/>
      <c r="AF43" s="572"/>
      <c r="AG43" s="572"/>
      <c r="AH43" s="572"/>
      <c r="AI43" s="572"/>
      <c r="AJ43" s="572"/>
      <c r="AK43" s="572"/>
    </row>
    <row r="44" spans="1:37" s="356" customFormat="1" ht="38.25" thickBot="1" x14ac:dyDescent="0.4">
      <c r="A44" s="354"/>
      <c r="B44" s="91">
        <v>17</v>
      </c>
      <c r="C44" s="288" t="s">
        <v>95</v>
      </c>
      <c r="D44" s="8" t="s">
        <v>106</v>
      </c>
      <c r="E44" s="93" t="s">
        <v>41</v>
      </c>
      <c r="F44" s="98">
        <v>53</v>
      </c>
      <c r="G44" s="89"/>
      <c r="H44" s="53">
        <f t="shared" si="4"/>
        <v>0</v>
      </c>
      <c r="I44" s="355"/>
      <c r="J44" s="355"/>
      <c r="K44" s="355"/>
      <c r="L44" s="355"/>
      <c r="M44" s="355"/>
      <c r="N44" s="355"/>
      <c r="O44" s="355"/>
      <c r="P44" s="355"/>
      <c r="Q44" s="355"/>
      <c r="R44" s="355"/>
      <c r="S44" s="355"/>
      <c r="T44" s="355"/>
      <c r="U44" s="355"/>
      <c r="V44" s="355"/>
      <c r="W44" s="355"/>
      <c r="X44" s="355"/>
      <c r="Y44" s="355"/>
      <c r="Z44" s="355"/>
      <c r="AA44" s="355"/>
      <c r="AB44" s="355"/>
      <c r="AC44" s="355"/>
      <c r="AD44" s="355"/>
      <c r="AE44" s="355"/>
      <c r="AF44" s="355"/>
      <c r="AG44" s="355"/>
      <c r="AH44" s="355"/>
      <c r="AI44" s="355"/>
      <c r="AJ44" s="355"/>
      <c r="AK44" s="355"/>
    </row>
    <row r="45" spans="1:37" s="7" customFormat="1" ht="21" customHeight="1" thickBot="1" x14ac:dyDescent="0.4">
      <c r="A45" s="6"/>
      <c r="B45" s="629" t="s">
        <v>44</v>
      </c>
      <c r="C45" s="630"/>
      <c r="D45" s="630"/>
      <c r="E45" s="630"/>
      <c r="F45" s="630"/>
      <c r="G45" s="631"/>
      <c r="H45" s="166">
        <f>SUM(H42:H44)</f>
        <v>0</v>
      </c>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row>
    <row r="46" spans="1:37" s="7" customFormat="1" ht="16.899999999999999" customHeight="1" x14ac:dyDescent="0.35">
      <c r="A46" s="6"/>
      <c r="B46" s="61"/>
      <c r="C46" s="62"/>
      <c r="D46" s="326" t="s">
        <v>45</v>
      </c>
      <c r="E46" s="167"/>
      <c r="F46" s="570"/>
      <c r="G46" s="570"/>
      <c r="H46" s="168"/>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row>
    <row r="47" spans="1:37" s="7" customFormat="1" ht="72" customHeight="1" x14ac:dyDescent="0.35">
      <c r="A47" s="6"/>
      <c r="B47" s="91">
        <v>18</v>
      </c>
      <c r="C47" s="132" t="s">
        <v>73</v>
      </c>
      <c r="D47" s="99" t="s">
        <v>140</v>
      </c>
      <c r="E47" s="93" t="s">
        <v>40</v>
      </c>
      <c r="F47" s="98">
        <v>1400</v>
      </c>
      <c r="G47" s="89"/>
      <c r="H47" s="133">
        <f t="shared" ref="H47:H54" si="5">(F47*G47)</f>
        <v>0</v>
      </c>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row>
    <row r="48" spans="1:37" ht="38.25" customHeight="1" x14ac:dyDescent="0.35">
      <c r="A48" s="118"/>
      <c r="B48" s="119">
        <v>19</v>
      </c>
      <c r="C48" s="120" t="s">
        <v>74</v>
      </c>
      <c r="D48" s="121" t="s">
        <v>90</v>
      </c>
      <c r="E48" s="122" t="s">
        <v>39</v>
      </c>
      <c r="F48" s="411">
        <v>3100</v>
      </c>
      <c r="G48" s="160"/>
      <c r="H48" s="53">
        <f t="shared" si="5"/>
        <v>0</v>
      </c>
      <c r="I48" s="123"/>
      <c r="J48"/>
      <c r="K48"/>
      <c r="L48"/>
      <c r="M48"/>
      <c r="N48"/>
      <c r="O48"/>
      <c r="P48"/>
      <c r="Q48"/>
      <c r="R48"/>
      <c r="S48"/>
      <c r="T48"/>
      <c r="U48"/>
      <c r="V48"/>
      <c r="W48"/>
      <c r="X48"/>
      <c r="Y48"/>
      <c r="Z48"/>
      <c r="AA48"/>
      <c r="AB48"/>
      <c r="AC48"/>
      <c r="AD48"/>
      <c r="AE48"/>
      <c r="AF48"/>
      <c r="AG48"/>
      <c r="AH48"/>
      <c r="AI48"/>
      <c r="AJ48"/>
      <c r="AK48"/>
    </row>
    <row r="49" spans="1:37" s="7" customFormat="1" ht="27.75" customHeight="1" x14ac:dyDescent="0.35">
      <c r="A49" s="6"/>
      <c r="B49" s="119">
        <v>20</v>
      </c>
      <c r="C49" s="97" t="s">
        <v>75</v>
      </c>
      <c r="D49" s="8" t="s">
        <v>91</v>
      </c>
      <c r="E49" s="93" t="s">
        <v>39</v>
      </c>
      <c r="F49" s="98">
        <v>3100</v>
      </c>
      <c r="G49" s="89"/>
      <c r="H49" s="53">
        <f t="shared" si="5"/>
        <v>0</v>
      </c>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row>
    <row r="50" spans="1:37" ht="38.25" customHeight="1" x14ac:dyDescent="0.35">
      <c r="A50" s="107"/>
      <c r="B50" s="91">
        <v>21</v>
      </c>
      <c r="C50" s="120" t="s">
        <v>76</v>
      </c>
      <c r="D50" s="142" t="s">
        <v>108</v>
      </c>
      <c r="E50" s="122" t="s">
        <v>38</v>
      </c>
      <c r="F50" s="411">
        <v>100</v>
      </c>
      <c r="G50" s="89"/>
      <c r="H50" s="53">
        <f t="shared" si="5"/>
        <v>0</v>
      </c>
      <c r="I50"/>
      <c r="J50"/>
      <c r="K50"/>
      <c r="L50"/>
      <c r="M50"/>
      <c r="N50"/>
      <c r="O50"/>
      <c r="P50"/>
      <c r="Q50"/>
      <c r="R50"/>
      <c r="S50"/>
      <c r="T50"/>
      <c r="U50"/>
      <c r="V50"/>
      <c r="W50"/>
      <c r="X50"/>
      <c r="Y50"/>
      <c r="Z50"/>
      <c r="AA50"/>
      <c r="AB50"/>
      <c r="AC50"/>
      <c r="AD50"/>
      <c r="AE50"/>
      <c r="AF50"/>
      <c r="AG50"/>
      <c r="AH50"/>
      <c r="AI50"/>
      <c r="AJ50"/>
      <c r="AK50"/>
    </row>
    <row r="51" spans="1:37" s="7" customFormat="1" ht="37.5" x14ac:dyDescent="0.35">
      <c r="A51" s="6"/>
      <c r="B51" s="91">
        <v>22</v>
      </c>
      <c r="C51" s="97" t="s">
        <v>77</v>
      </c>
      <c r="D51" s="8" t="s">
        <v>92</v>
      </c>
      <c r="E51" s="93" t="s">
        <v>38</v>
      </c>
      <c r="F51" s="98">
        <v>1000</v>
      </c>
      <c r="G51" s="89"/>
      <c r="H51" s="53">
        <f t="shared" si="5"/>
        <v>0</v>
      </c>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row>
    <row r="52" spans="1:37" s="129" customFormat="1" ht="37.5" x14ac:dyDescent="0.35">
      <c r="A52" s="330"/>
      <c r="B52" s="173">
        <v>23</v>
      </c>
      <c r="C52" s="125" t="s">
        <v>77</v>
      </c>
      <c r="D52" s="126" t="s">
        <v>98</v>
      </c>
      <c r="E52" s="127" t="s">
        <v>38</v>
      </c>
      <c r="F52" s="569">
        <v>1000</v>
      </c>
      <c r="G52" s="128"/>
      <c r="H52" s="161">
        <f t="shared" si="5"/>
        <v>0</v>
      </c>
    </row>
    <row r="53" spans="1:37" s="124" customFormat="1" ht="56.25" x14ac:dyDescent="0.35">
      <c r="B53" s="91">
        <v>24</v>
      </c>
      <c r="C53" s="125" t="s">
        <v>78</v>
      </c>
      <c r="D53" s="126" t="s">
        <v>96</v>
      </c>
      <c r="E53" s="127" t="s">
        <v>39</v>
      </c>
      <c r="F53" s="569">
        <v>3100</v>
      </c>
      <c r="G53" s="128"/>
      <c r="H53" s="161">
        <f t="shared" si="5"/>
        <v>0</v>
      </c>
    </row>
    <row r="54" spans="1:37" ht="57" thickBot="1" x14ac:dyDescent="0.4">
      <c r="A54" s="118"/>
      <c r="B54" s="138">
        <v>25</v>
      </c>
      <c r="C54" s="141" t="s">
        <v>97</v>
      </c>
      <c r="D54" s="142" t="s">
        <v>107</v>
      </c>
      <c r="E54" s="143" t="s">
        <v>39</v>
      </c>
      <c r="F54" s="415">
        <v>1700</v>
      </c>
      <c r="G54" s="103"/>
      <c r="H54" s="134">
        <f t="shared" si="5"/>
        <v>0</v>
      </c>
      <c r="I54"/>
      <c r="J54"/>
      <c r="K54"/>
      <c r="L54"/>
      <c r="M54"/>
      <c r="N54"/>
      <c r="O54"/>
      <c r="P54"/>
      <c r="Q54"/>
      <c r="R54"/>
      <c r="S54"/>
      <c r="T54"/>
      <c r="U54"/>
      <c r="V54"/>
      <c r="W54"/>
      <c r="X54"/>
      <c r="Y54"/>
      <c r="Z54"/>
      <c r="AA54"/>
      <c r="AB54"/>
      <c r="AC54"/>
      <c r="AD54"/>
      <c r="AE54"/>
      <c r="AF54"/>
      <c r="AG54"/>
      <c r="AH54"/>
      <c r="AI54"/>
      <c r="AJ54"/>
      <c r="AK54"/>
    </row>
    <row r="55" spans="1:37" s="7" customFormat="1" ht="16.149999999999999" customHeight="1" thickBot="1" x14ac:dyDescent="0.3">
      <c r="A55" s="6"/>
      <c r="B55" s="632" t="s">
        <v>46</v>
      </c>
      <c r="C55" s="633"/>
      <c r="D55" s="633"/>
      <c r="E55" s="633"/>
      <c r="F55" s="633"/>
      <c r="G55" s="634"/>
      <c r="H55" s="105">
        <f>SUM(H47:H54)</f>
        <v>0</v>
      </c>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row>
    <row r="56" spans="1:37" ht="18.75" x14ac:dyDescent="0.35">
      <c r="A56" s="107"/>
      <c r="B56" s="225"/>
      <c r="C56" s="226"/>
      <c r="D56" s="543" t="s">
        <v>122</v>
      </c>
      <c r="E56" s="306"/>
      <c r="F56" s="581"/>
      <c r="G56" s="227"/>
      <c r="H56" s="307"/>
      <c r="I56" s="107"/>
      <c r="J56"/>
      <c r="K56"/>
      <c r="L56"/>
      <c r="M56"/>
      <c r="N56"/>
      <c r="O56"/>
      <c r="P56"/>
      <c r="Q56"/>
      <c r="R56"/>
      <c r="S56"/>
      <c r="T56"/>
      <c r="U56"/>
      <c r="V56"/>
      <c r="W56"/>
      <c r="X56"/>
      <c r="Y56"/>
      <c r="Z56"/>
      <c r="AA56"/>
      <c r="AB56"/>
      <c r="AC56"/>
      <c r="AD56"/>
      <c r="AE56"/>
      <c r="AF56"/>
      <c r="AG56"/>
      <c r="AH56"/>
      <c r="AI56"/>
      <c r="AJ56"/>
      <c r="AK56"/>
    </row>
    <row r="57" spans="1:37" s="21" customFormat="1" ht="96" customHeight="1" x14ac:dyDescent="0.35">
      <c r="A57" s="20"/>
      <c r="B57" s="138">
        <v>26</v>
      </c>
      <c r="C57" s="288"/>
      <c r="D57" s="325" t="s">
        <v>144</v>
      </c>
      <c r="E57" s="93" t="s">
        <v>40</v>
      </c>
      <c r="F57" s="582">
        <v>10</v>
      </c>
      <c r="G57" s="89"/>
      <c r="H57" s="53">
        <f t="shared" ref="H57:H63" si="6">F57*G57</f>
        <v>0</v>
      </c>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row>
    <row r="58" spans="1:37" ht="57" customHeight="1" x14ac:dyDescent="0.35">
      <c r="A58" s="266"/>
      <c r="B58" s="302">
        <v>27</v>
      </c>
      <c r="C58" s="308"/>
      <c r="D58" s="583" t="s">
        <v>145</v>
      </c>
      <c r="E58" s="93" t="s">
        <v>40</v>
      </c>
      <c r="F58" s="564">
        <v>8</v>
      </c>
      <c r="G58" s="564"/>
      <c r="H58" s="433">
        <f t="shared" si="6"/>
        <v>0</v>
      </c>
      <c r="I58" s="266"/>
      <c r="J58"/>
      <c r="K58"/>
      <c r="L58"/>
      <c r="M58"/>
      <c r="N58"/>
      <c r="O58"/>
      <c r="P58"/>
      <c r="Q58"/>
      <c r="R58"/>
      <c r="S58"/>
      <c r="T58"/>
      <c r="U58"/>
      <c r="V58"/>
      <c r="W58"/>
      <c r="X58"/>
      <c r="Y58"/>
      <c r="Z58"/>
      <c r="AA58"/>
      <c r="AB58"/>
      <c r="AC58"/>
      <c r="AD58"/>
      <c r="AE58"/>
      <c r="AF58"/>
      <c r="AG58"/>
      <c r="AH58"/>
      <c r="AI58"/>
      <c r="AJ58"/>
      <c r="AK58"/>
    </row>
    <row r="59" spans="1:37" ht="120" customHeight="1" x14ac:dyDescent="0.35">
      <c r="A59" s="266"/>
      <c r="B59" s="302">
        <v>28</v>
      </c>
      <c r="C59" s="308"/>
      <c r="D59" s="583" t="s">
        <v>146</v>
      </c>
      <c r="E59" s="93" t="s">
        <v>40</v>
      </c>
      <c r="F59" s="564">
        <v>4</v>
      </c>
      <c r="G59" s="564"/>
      <c r="H59" s="433">
        <f t="shared" si="6"/>
        <v>0</v>
      </c>
      <c r="I59" s="266"/>
      <c r="J59"/>
      <c r="K59"/>
      <c r="L59"/>
      <c r="M59"/>
      <c r="N59"/>
      <c r="O59"/>
      <c r="P59"/>
      <c r="Q59"/>
      <c r="R59"/>
      <c r="S59"/>
      <c r="T59"/>
      <c r="U59"/>
      <c r="V59"/>
      <c r="W59"/>
      <c r="X59"/>
      <c r="Y59"/>
      <c r="Z59"/>
      <c r="AA59"/>
      <c r="AB59"/>
      <c r="AC59"/>
      <c r="AD59"/>
      <c r="AE59"/>
      <c r="AF59"/>
      <c r="AG59"/>
      <c r="AH59"/>
      <c r="AI59"/>
      <c r="AJ59"/>
      <c r="AK59"/>
    </row>
    <row r="60" spans="1:37" ht="57" customHeight="1" x14ac:dyDescent="0.35">
      <c r="A60" s="266"/>
      <c r="B60" s="302">
        <v>29</v>
      </c>
      <c r="C60" s="308"/>
      <c r="D60" s="583" t="s">
        <v>141</v>
      </c>
      <c r="E60" s="310" t="s">
        <v>41</v>
      </c>
      <c r="F60" s="564">
        <v>4</v>
      </c>
      <c r="G60" s="564"/>
      <c r="H60" s="433">
        <f t="shared" si="6"/>
        <v>0</v>
      </c>
      <c r="I60" s="266"/>
      <c r="J60"/>
      <c r="K60"/>
      <c r="L60"/>
      <c r="M60"/>
      <c r="N60"/>
      <c r="O60"/>
      <c r="P60"/>
      <c r="Q60"/>
      <c r="R60"/>
      <c r="S60"/>
      <c r="T60"/>
      <c r="U60"/>
      <c r="V60"/>
      <c r="W60"/>
      <c r="X60"/>
      <c r="Y60"/>
      <c r="Z60"/>
      <c r="AA60"/>
      <c r="AB60"/>
      <c r="AC60"/>
      <c r="AD60"/>
      <c r="AE60"/>
      <c r="AF60"/>
      <c r="AG60"/>
      <c r="AH60"/>
      <c r="AI60"/>
      <c r="AJ60"/>
      <c r="AK60"/>
    </row>
    <row r="61" spans="1:37" ht="56.25" x14ac:dyDescent="0.35">
      <c r="A61" s="266"/>
      <c r="B61" s="267">
        <v>30</v>
      </c>
      <c r="C61" s="268"/>
      <c r="D61" s="584" t="s">
        <v>316</v>
      </c>
      <c r="E61" s="286" t="s">
        <v>41</v>
      </c>
      <c r="F61" s="585">
        <v>4</v>
      </c>
      <c r="G61" s="585"/>
      <c r="H61" s="434">
        <f t="shared" si="6"/>
        <v>0</v>
      </c>
      <c r="I61" s="266"/>
      <c r="J61"/>
      <c r="K61"/>
      <c r="L61"/>
      <c r="M61"/>
      <c r="N61"/>
      <c r="O61"/>
      <c r="P61"/>
      <c r="Q61"/>
      <c r="R61"/>
      <c r="S61"/>
      <c r="T61"/>
      <c r="U61"/>
      <c r="V61"/>
      <c r="W61"/>
      <c r="X61"/>
      <c r="Y61"/>
      <c r="Z61"/>
      <c r="AA61"/>
      <c r="AB61"/>
      <c r="AC61"/>
      <c r="AD61"/>
      <c r="AE61"/>
      <c r="AF61"/>
      <c r="AG61"/>
      <c r="AH61"/>
      <c r="AI61"/>
      <c r="AJ61"/>
      <c r="AK61"/>
    </row>
    <row r="62" spans="1:37" ht="93.75" x14ac:dyDescent="0.35">
      <c r="A62" s="266"/>
      <c r="B62" s="302">
        <v>31</v>
      </c>
      <c r="C62" s="303"/>
      <c r="D62" s="304" t="s">
        <v>142</v>
      </c>
      <c r="E62" s="221" t="s">
        <v>38</v>
      </c>
      <c r="F62" s="561">
        <v>24</v>
      </c>
      <c r="G62" s="561"/>
      <c r="H62" s="161">
        <f t="shared" si="6"/>
        <v>0</v>
      </c>
      <c r="I62" s="266"/>
      <c r="J62"/>
      <c r="K62"/>
      <c r="L62"/>
      <c r="M62"/>
      <c r="N62"/>
      <c r="O62"/>
      <c r="P62"/>
      <c r="Q62"/>
      <c r="R62"/>
      <c r="S62"/>
      <c r="T62"/>
      <c r="U62"/>
      <c r="V62"/>
      <c r="W62"/>
      <c r="X62"/>
      <c r="Y62"/>
      <c r="Z62"/>
      <c r="AA62"/>
      <c r="AB62"/>
      <c r="AC62"/>
      <c r="AD62"/>
      <c r="AE62"/>
      <c r="AF62"/>
      <c r="AG62"/>
      <c r="AH62"/>
      <c r="AI62"/>
      <c r="AJ62"/>
      <c r="AK62"/>
    </row>
    <row r="63" spans="1:37" ht="57" thickBot="1" x14ac:dyDescent="0.4">
      <c r="A63" s="266"/>
      <c r="B63" s="301">
        <v>32</v>
      </c>
      <c r="C63" s="269"/>
      <c r="D63" s="544" t="s">
        <v>143</v>
      </c>
      <c r="E63" s="305" t="s">
        <v>41</v>
      </c>
      <c r="F63" s="586">
        <v>1</v>
      </c>
      <c r="G63" s="586"/>
      <c r="H63" s="435">
        <f t="shared" si="6"/>
        <v>0</v>
      </c>
      <c r="I63" s="266"/>
      <c r="J63"/>
      <c r="K63"/>
      <c r="L63"/>
      <c r="M63"/>
      <c r="N63"/>
      <c r="O63"/>
      <c r="P63"/>
      <c r="Q63"/>
      <c r="R63"/>
      <c r="S63"/>
      <c r="T63"/>
      <c r="U63"/>
      <c r="V63"/>
      <c r="W63"/>
      <c r="X63"/>
      <c r="Y63"/>
      <c r="Z63"/>
      <c r="AA63"/>
      <c r="AB63"/>
      <c r="AC63"/>
      <c r="AD63"/>
      <c r="AE63"/>
      <c r="AF63"/>
      <c r="AG63"/>
      <c r="AH63"/>
      <c r="AI63"/>
      <c r="AJ63"/>
      <c r="AK63"/>
    </row>
    <row r="64" spans="1:37" ht="20.100000000000001" customHeight="1" thickBot="1" x14ac:dyDescent="0.4">
      <c r="A64" s="107"/>
      <c r="B64" s="643" t="s">
        <v>132</v>
      </c>
      <c r="C64" s="644"/>
      <c r="D64" s="644"/>
      <c r="E64" s="644"/>
      <c r="F64" s="644"/>
      <c r="G64" s="645"/>
      <c r="H64" s="610">
        <f>SUM(H57:H63)</f>
        <v>0</v>
      </c>
      <c r="I64" s="107"/>
      <c r="J64"/>
      <c r="K64"/>
      <c r="L64"/>
      <c r="M64"/>
      <c r="N64"/>
      <c r="O64"/>
      <c r="P64"/>
      <c r="Q64"/>
      <c r="R64"/>
      <c r="S64"/>
      <c r="T64"/>
      <c r="U64"/>
      <c r="V64"/>
      <c r="W64"/>
      <c r="X64"/>
      <c r="Y64"/>
      <c r="Z64"/>
      <c r="AA64"/>
      <c r="AB64"/>
      <c r="AC64"/>
      <c r="AD64"/>
      <c r="AE64"/>
      <c r="AF64"/>
      <c r="AG64"/>
      <c r="AH64"/>
      <c r="AI64"/>
      <c r="AJ64"/>
      <c r="AK64"/>
    </row>
    <row r="65" spans="1:37" ht="19.5" thickBot="1" x14ac:dyDescent="0.4">
      <c r="A65" s="2"/>
      <c r="B65" s="63"/>
      <c r="C65" s="64"/>
      <c r="D65" s="65" t="s">
        <v>99</v>
      </c>
      <c r="E65" s="587"/>
      <c r="F65" s="541"/>
      <c r="G65" s="541"/>
      <c r="H65" s="27"/>
      <c r="I65"/>
      <c r="J65"/>
      <c r="K65"/>
      <c r="L65"/>
      <c r="M65"/>
      <c r="N65"/>
      <c r="O65"/>
      <c r="P65"/>
      <c r="Q65"/>
      <c r="R65"/>
      <c r="S65"/>
      <c r="T65"/>
      <c r="U65"/>
      <c r="V65"/>
      <c r="W65"/>
      <c r="X65"/>
      <c r="Y65"/>
      <c r="Z65"/>
      <c r="AA65"/>
      <c r="AB65"/>
      <c r="AC65"/>
      <c r="AD65"/>
      <c r="AE65"/>
      <c r="AF65"/>
      <c r="AG65"/>
      <c r="AH65"/>
      <c r="AI65"/>
      <c r="AJ65"/>
      <c r="AK65"/>
    </row>
    <row r="66" spans="1:37" ht="19.5" thickBot="1" x14ac:dyDescent="0.4">
      <c r="A66" s="2"/>
      <c r="B66" s="66"/>
      <c r="C66" s="290"/>
      <c r="D66" s="291" t="s">
        <v>100</v>
      </c>
      <c r="E66" s="588"/>
      <c r="F66" s="587"/>
      <c r="G66" s="587"/>
      <c r="H66" s="229"/>
      <c r="I66"/>
      <c r="J66"/>
      <c r="K66"/>
      <c r="L66"/>
      <c r="M66"/>
      <c r="N66"/>
      <c r="O66"/>
      <c r="P66"/>
      <c r="Q66"/>
      <c r="R66"/>
      <c r="S66"/>
      <c r="T66"/>
      <c r="U66"/>
      <c r="V66"/>
      <c r="W66"/>
      <c r="X66"/>
      <c r="Y66"/>
      <c r="Z66"/>
      <c r="AA66"/>
      <c r="AB66"/>
      <c r="AC66"/>
      <c r="AD66"/>
      <c r="AE66"/>
      <c r="AF66"/>
      <c r="AG66"/>
      <c r="AH66"/>
      <c r="AI66"/>
      <c r="AJ66"/>
      <c r="AK66"/>
    </row>
    <row r="67" spans="1:37" ht="75" x14ac:dyDescent="0.35">
      <c r="A67" s="2"/>
      <c r="B67" s="297">
        <v>33</v>
      </c>
      <c r="C67" s="131" t="s">
        <v>55</v>
      </c>
      <c r="D67" s="60" t="s">
        <v>209</v>
      </c>
      <c r="E67" s="442" t="s">
        <v>56</v>
      </c>
      <c r="F67" s="414">
        <v>5</v>
      </c>
      <c r="G67" s="298"/>
      <c r="H67" s="51">
        <f>(F67*G67)</f>
        <v>0</v>
      </c>
      <c r="I67"/>
      <c r="J67"/>
      <c r="K67"/>
      <c r="L67"/>
      <c r="M67"/>
      <c r="N67"/>
      <c r="O67"/>
      <c r="P67"/>
      <c r="Q67"/>
      <c r="R67"/>
      <c r="S67"/>
      <c r="T67"/>
      <c r="U67"/>
      <c r="V67"/>
      <c r="W67"/>
      <c r="X67"/>
      <c r="Y67"/>
      <c r="Z67"/>
      <c r="AA67"/>
      <c r="AB67"/>
      <c r="AC67"/>
      <c r="AD67"/>
      <c r="AE67"/>
      <c r="AF67"/>
      <c r="AG67"/>
      <c r="AH67"/>
      <c r="AI67"/>
      <c r="AJ67"/>
      <c r="AK67"/>
    </row>
    <row r="68" spans="1:37" ht="56.25" x14ac:dyDescent="0.35">
      <c r="A68" s="2"/>
      <c r="B68" s="287">
        <f>B67+1</f>
        <v>34</v>
      </c>
      <c r="C68" s="288" t="s">
        <v>55</v>
      </c>
      <c r="D68" s="8" t="s">
        <v>210</v>
      </c>
      <c r="E68" s="93" t="s">
        <v>56</v>
      </c>
      <c r="F68" s="98">
        <v>16</v>
      </c>
      <c r="G68" s="89"/>
      <c r="H68" s="53">
        <f>(F68*G68)</f>
        <v>0</v>
      </c>
      <c r="I68"/>
      <c r="J68"/>
      <c r="K68"/>
      <c r="L68"/>
      <c r="M68"/>
      <c r="N68"/>
      <c r="O68"/>
      <c r="P68"/>
      <c r="Q68"/>
      <c r="R68"/>
      <c r="S68"/>
      <c r="T68"/>
      <c r="U68"/>
      <c r="V68"/>
      <c r="W68"/>
      <c r="X68"/>
      <c r="Y68"/>
      <c r="Z68"/>
      <c r="AA68"/>
      <c r="AB68"/>
      <c r="AC68"/>
      <c r="AD68"/>
      <c r="AE68"/>
      <c r="AF68"/>
      <c r="AG68"/>
      <c r="AH68"/>
      <c r="AI68"/>
      <c r="AJ68"/>
      <c r="AK68"/>
    </row>
    <row r="69" spans="1:37" ht="56.25" x14ac:dyDescent="0.35">
      <c r="A69" s="2"/>
      <c r="B69" s="287">
        <f t="shared" ref="B69:B76" si="7">B68+1</f>
        <v>35</v>
      </c>
      <c r="C69" s="139" t="s">
        <v>55</v>
      </c>
      <c r="D69" s="102" t="s">
        <v>211</v>
      </c>
      <c r="E69" s="137" t="s">
        <v>56</v>
      </c>
      <c r="F69" s="415">
        <v>22</v>
      </c>
      <c r="G69" s="103"/>
      <c r="H69" s="134">
        <f>(F69*G69)</f>
        <v>0</v>
      </c>
      <c r="I69"/>
      <c r="J69"/>
      <c r="K69"/>
      <c r="L69"/>
      <c r="M69"/>
      <c r="N69"/>
      <c r="O69"/>
      <c r="P69"/>
      <c r="Q69"/>
      <c r="R69"/>
      <c r="S69"/>
      <c r="T69"/>
      <c r="U69"/>
      <c r="V69"/>
      <c r="W69"/>
      <c r="X69"/>
      <c r="Y69"/>
      <c r="Z69"/>
      <c r="AA69"/>
      <c r="AB69"/>
      <c r="AC69"/>
      <c r="AD69"/>
      <c r="AE69"/>
      <c r="AF69"/>
      <c r="AG69"/>
      <c r="AH69"/>
      <c r="AI69"/>
      <c r="AJ69"/>
      <c r="AK69"/>
    </row>
    <row r="70" spans="1:37" ht="75" x14ac:dyDescent="0.35">
      <c r="A70" s="2"/>
      <c r="B70" s="287">
        <f t="shared" si="7"/>
        <v>36</v>
      </c>
      <c r="C70" s="288" t="s">
        <v>55</v>
      </c>
      <c r="D70" s="8" t="s">
        <v>136</v>
      </c>
      <c r="E70" s="93" t="s">
        <v>56</v>
      </c>
      <c r="F70" s="98">
        <v>2</v>
      </c>
      <c r="G70" s="89"/>
      <c r="H70" s="53">
        <f t="shared" ref="H70:H75" si="8">(F70*G70)</f>
        <v>0</v>
      </c>
      <c r="I70"/>
      <c r="J70"/>
      <c r="K70"/>
      <c r="L70"/>
      <c r="M70"/>
      <c r="N70"/>
      <c r="O70"/>
      <c r="P70"/>
      <c r="Q70"/>
      <c r="R70"/>
      <c r="S70"/>
      <c r="T70"/>
      <c r="U70"/>
      <c r="V70"/>
      <c r="W70"/>
      <c r="X70"/>
      <c r="Y70"/>
      <c r="Z70"/>
      <c r="AA70"/>
      <c r="AB70"/>
      <c r="AC70"/>
      <c r="AD70"/>
      <c r="AE70"/>
      <c r="AF70"/>
      <c r="AG70"/>
      <c r="AH70"/>
      <c r="AI70"/>
      <c r="AJ70"/>
      <c r="AK70"/>
    </row>
    <row r="71" spans="1:37" ht="56.25" x14ac:dyDescent="0.35">
      <c r="A71" s="2"/>
      <c r="B71" s="287">
        <f t="shared" si="7"/>
        <v>37</v>
      </c>
      <c r="C71" s="288" t="s">
        <v>55</v>
      </c>
      <c r="D71" s="8" t="s">
        <v>219</v>
      </c>
      <c r="E71" s="93" t="s">
        <v>56</v>
      </c>
      <c r="F71" s="98">
        <v>8</v>
      </c>
      <c r="G71" s="89"/>
      <c r="H71" s="53">
        <f t="shared" si="8"/>
        <v>0</v>
      </c>
      <c r="I71"/>
      <c r="J71"/>
      <c r="K71"/>
      <c r="L71"/>
      <c r="M71"/>
      <c r="N71"/>
      <c r="O71"/>
      <c r="P71"/>
      <c r="Q71"/>
      <c r="R71"/>
      <c r="S71"/>
      <c r="T71"/>
      <c r="U71"/>
      <c r="V71"/>
      <c r="W71"/>
      <c r="X71"/>
      <c r="Y71"/>
      <c r="Z71"/>
      <c r="AA71"/>
      <c r="AB71"/>
      <c r="AC71"/>
      <c r="AD71"/>
      <c r="AE71"/>
      <c r="AF71"/>
      <c r="AG71"/>
      <c r="AH71"/>
      <c r="AI71"/>
      <c r="AJ71"/>
      <c r="AK71"/>
    </row>
    <row r="72" spans="1:37" ht="56.25" x14ac:dyDescent="0.35">
      <c r="A72" s="2"/>
      <c r="B72" s="287">
        <f t="shared" si="7"/>
        <v>38</v>
      </c>
      <c r="C72" s="288" t="s">
        <v>55</v>
      </c>
      <c r="D72" s="8" t="s">
        <v>133</v>
      </c>
      <c r="E72" s="93" t="s">
        <v>56</v>
      </c>
      <c r="F72" s="98">
        <v>2</v>
      </c>
      <c r="G72" s="89"/>
      <c r="H72" s="53">
        <f t="shared" si="8"/>
        <v>0</v>
      </c>
      <c r="I72"/>
      <c r="J72"/>
      <c r="K72"/>
      <c r="L72"/>
      <c r="M72"/>
      <c r="N72"/>
      <c r="O72"/>
      <c r="P72"/>
      <c r="Q72"/>
      <c r="R72"/>
      <c r="S72"/>
      <c r="T72"/>
      <c r="U72"/>
      <c r="V72"/>
      <c r="W72"/>
      <c r="X72"/>
      <c r="Y72"/>
      <c r="Z72"/>
      <c r="AA72"/>
      <c r="AB72"/>
      <c r="AC72"/>
      <c r="AD72"/>
      <c r="AE72"/>
      <c r="AF72"/>
      <c r="AG72"/>
      <c r="AH72"/>
      <c r="AI72"/>
      <c r="AJ72"/>
      <c r="AK72"/>
    </row>
    <row r="73" spans="1:37" ht="75" x14ac:dyDescent="0.35">
      <c r="A73" s="2"/>
      <c r="B73" s="287">
        <f t="shared" si="7"/>
        <v>39</v>
      </c>
      <c r="C73" s="288" t="s">
        <v>55</v>
      </c>
      <c r="D73" s="8" t="s">
        <v>220</v>
      </c>
      <c r="E73" s="93" t="s">
        <v>56</v>
      </c>
      <c r="F73" s="98">
        <v>1</v>
      </c>
      <c r="G73" s="89"/>
      <c r="H73" s="53">
        <f t="shared" si="8"/>
        <v>0</v>
      </c>
      <c r="I73"/>
      <c r="J73"/>
      <c r="K73"/>
      <c r="L73"/>
      <c r="M73"/>
      <c r="N73"/>
      <c r="O73"/>
      <c r="P73"/>
      <c r="Q73"/>
      <c r="R73"/>
      <c r="S73"/>
      <c r="T73"/>
      <c r="U73"/>
      <c r="V73"/>
      <c r="W73"/>
      <c r="X73"/>
      <c r="Y73"/>
      <c r="Z73"/>
      <c r="AA73"/>
      <c r="AB73"/>
      <c r="AC73"/>
      <c r="AD73"/>
      <c r="AE73"/>
      <c r="AF73"/>
      <c r="AG73"/>
      <c r="AH73"/>
      <c r="AI73"/>
      <c r="AJ73"/>
      <c r="AK73"/>
    </row>
    <row r="74" spans="1:37" ht="75" x14ac:dyDescent="0.35">
      <c r="A74" s="2"/>
      <c r="B74" s="287">
        <f t="shared" si="7"/>
        <v>40</v>
      </c>
      <c r="C74" s="288" t="s">
        <v>55</v>
      </c>
      <c r="D74" s="8" t="s">
        <v>134</v>
      </c>
      <c r="E74" s="93" t="s">
        <v>38</v>
      </c>
      <c r="F74" s="98">
        <v>128</v>
      </c>
      <c r="G74" s="89"/>
      <c r="H74" s="53">
        <f t="shared" si="8"/>
        <v>0</v>
      </c>
      <c r="I74"/>
      <c r="J74"/>
      <c r="K74"/>
      <c r="L74"/>
      <c r="M74"/>
      <c r="N74"/>
      <c r="O74"/>
      <c r="P74"/>
      <c r="Q74"/>
      <c r="R74"/>
      <c r="S74"/>
      <c r="T74"/>
      <c r="U74"/>
      <c r="V74"/>
      <c r="W74"/>
      <c r="X74"/>
      <c r="Y74"/>
      <c r="Z74"/>
      <c r="AA74"/>
      <c r="AB74"/>
      <c r="AC74"/>
      <c r="AD74"/>
      <c r="AE74"/>
      <c r="AF74"/>
      <c r="AG74"/>
      <c r="AH74"/>
      <c r="AI74"/>
      <c r="AJ74"/>
      <c r="AK74"/>
    </row>
    <row r="75" spans="1:37" ht="56.25" x14ac:dyDescent="0.35">
      <c r="A75" s="2"/>
      <c r="B75" s="287">
        <f t="shared" si="7"/>
        <v>41</v>
      </c>
      <c r="C75" s="288" t="s">
        <v>135</v>
      </c>
      <c r="D75" s="8" t="s">
        <v>212</v>
      </c>
      <c r="E75" s="137" t="s">
        <v>40</v>
      </c>
      <c r="F75" s="98">
        <v>2.56</v>
      </c>
      <c r="G75" s="89"/>
      <c r="H75" s="53">
        <f t="shared" si="8"/>
        <v>0</v>
      </c>
      <c r="I75"/>
      <c r="J75"/>
      <c r="K75"/>
      <c r="L75"/>
      <c r="M75"/>
      <c r="N75"/>
      <c r="O75"/>
      <c r="P75"/>
      <c r="Q75"/>
      <c r="R75"/>
      <c r="S75"/>
      <c r="T75"/>
      <c r="U75"/>
      <c r="V75"/>
      <c r="W75"/>
      <c r="X75"/>
      <c r="Y75"/>
      <c r="Z75"/>
      <c r="AA75"/>
      <c r="AB75"/>
      <c r="AC75"/>
      <c r="AD75"/>
      <c r="AE75"/>
      <c r="AF75"/>
      <c r="AG75"/>
      <c r="AH75"/>
      <c r="AI75"/>
      <c r="AJ75"/>
      <c r="AK75"/>
    </row>
    <row r="76" spans="1:37" ht="57" thickBot="1" x14ac:dyDescent="0.4">
      <c r="A76" s="2"/>
      <c r="B76" s="287">
        <f t="shared" si="7"/>
        <v>42</v>
      </c>
      <c r="C76" s="101"/>
      <c r="D76" s="102" t="s">
        <v>213</v>
      </c>
      <c r="E76" s="137" t="s">
        <v>56</v>
      </c>
      <c r="F76" s="415">
        <v>12</v>
      </c>
      <c r="G76" s="103"/>
      <c r="H76" s="134">
        <f>(F76*G76)</f>
        <v>0</v>
      </c>
      <c r="I76"/>
      <c r="J76"/>
      <c r="K76"/>
      <c r="L76"/>
      <c r="M76"/>
      <c r="N76"/>
      <c r="O76"/>
      <c r="P76"/>
      <c r="Q76"/>
      <c r="R76"/>
      <c r="S76"/>
      <c r="T76"/>
      <c r="U76"/>
      <c r="V76"/>
      <c r="W76"/>
      <c r="X76"/>
      <c r="Y76"/>
      <c r="Z76"/>
      <c r="AA76"/>
      <c r="AB76"/>
      <c r="AC76"/>
      <c r="AD76"/>
      <c r="AE76"/>
      <c r="AF76"/>
      <c r="AG76"/>
      <c r="AH76"/>
      <c r="AI76"/>
      <c r="AJ76"/>
      <c r="AK76"/>
    </row>
    <row r="77" spans="1:37" ht="19.5" thickBot="1" x14ac:dyDescent="0.4">
      <c r="A77" s="2"/>
      <c r="B77" s="292"/>
      <c r="C77" s="293"/>
      <c r="D77" s="65" t="s">
        <v>101</v>
      </c>
      <c r="E77" s="523"/>
      <c r="F77" s="416"/>
      <c r="G77" s="295"/>
      <c r="H77" s="105"/>
      <c r="I77"/>
      <c r="J77"/>
      <c r="K77"/>
      <c r="L77"/>
      <c r="M77"/>
      <c r="N77"/>
      <c r="O77"/>
      <c r="P77"/>
      <c r="Q77"/>
      <c r="R77"/>
      <c r="S77"/>
      <c r="T77"/>
      <c r="U77"/>
      <c r="V77"/>
      <c r="W77"/>
      <c r="X77"/>
      <c r="Y77"/>
      <c r="Z77"/>
      <c r="AA77"/>
      <c r="AB77"/>
      <c r="AC77"/>
      <c r="AD77"/>
      <c r="AE77"/>
      <c r="AF77"/>
      <c r="AG77"/>
      <c r="AH77"/>
      <c r="AI77"/>
      <c r="AJ77"/>
      <c r="AK77"/>
    </row>
    <row r="78" spans="1:37" ht="56.25" x14ac:dyDescent="0.35">
      <c r="A78" s="2"/>
      <c r="B78" s="104">
        <v>43</v>
      </c>
      <c r="C78" s="289" t="s">
        <v>79</v>
      </c>
      <c r="D78" s="99" t="s">
        <v>137</v>
      </c>
      <c r="E78" s="144" t="s">
        <v>39</v>
      </c>
      <c r="F78" s="417">
        <v>35.4</v>
      </c>
      <c r="G78" s="100"/>
      <c r="H78" s="130">
        <f>(F78*G78)</f>
        <v>0</v>
      </c>
      <c r="I78"/>
      <c r="J78"/>
      <c r="K78"/>
      <c r="L78"/>
      <c r="M78"/>
      <c r="N78"/>
      <c r="O78"/>
      <c r="P78"/>
      <c r="Q78"/>
      <c r="R78"/>
      <c r="S78"/>
      <c r="T78"/>
      <c r="U78"/>
      <c r="V78"/>
      <c r="W78"/>
      <c r="X78"/>
      <c r="Y78"/>
      <c r="Z78"/>
      <c r="AA78"/>
      <c r="AB78"/>
      <c r="AC78"/>
      <c r="AD78"/>
      <c r="AE78"/>
      <c r="AF78"/>
      <c r="AG78"/>
      <c r="AH78"/>
      <c r="AI78"/>
      <c r="AJ78"/>
      <c r="AK78"/>
    </row>
    <row r="79" spans="1:37" ht="75.75" thickBot="1" x14ac:dyDescent="0.4">
      <c r="A79" s="2"/>
      <c r="B79" s="287">
        <v>44</v>
      </c>
      <c r="C79" s="288" t="s">
        <v>79</v>
      </c>
      <c r="D79" s="8" t="s">
        <v>214</v>
      </c>
      <c r="E79" s="93" t="s">
        <v>39</v>
      </c>
      <c r="F79" s="98">
        <v>82.5</v>
      </c>
      <c r="G79" s="89"/>
      <c r="H79" s="53">
        <f>(F79*G79)</f>
        <v>0</v>
      </c>
      <c r="I79"/>
      <c r="J79"/>
      <c r="K79"/>
      <c r="L79"/>
      <c r="M79"/>
      <c r="N79"/>
      <c r="O79"/>
      <c r="P79"/>
      <c r="Q79"/>
      <c r="R79"/>
      <c r="S79"/>
      <c r="T79"/>
      <c r="U79"/>
      <c r="V79"/>
      <c r="W79"/>
      <c r="X79"/>
      <c r="Y79"/>
      <c r="Z79"/>
      <c r="AA79"/>
      <c r="AB79"/>
      <c r="AC79"/>
      <c r="AD79"/>
      <c r="AE79"/>
      <c r="AF79"/>
      <c r="AG79"/>
      <c r="AH79"/>
      <c r="AI79"/>
      <c r="AJ79"/>
      <c r="AK79"/>
    </row>
    <row r="80" spans="1:37" ht="19.5" thickBot="1" x14ac:dyDescent="0.4">
      <c r="A80" s="2"/>
      <c r="B80" s="292"/>
      <c r="C80" s="293"/>
      <c r="D80" s="65" t="s">
        <v>217</v>
      </c>
      <c r="E80" s="523"/>
      <c r="F80" s="416"/>
      <c r="G80" s="295"/>
      <c r="H80" s="105"/>
      <c r="I80"/>
      <c r="J80"/>
      <c r="K80"/>
      <c r="L80"/>
      <c r="M80"/>
      <c r="N80"/>
      <c r="O80"/>
      <c r="P80"/>
      <c r="Q80"/>
      <c r="R80"/>
      <c r="S80"/>
      <c r="T80"/>
      <c r="U80"/>
      <c r="V80"/>
      <c r="W80"/>
      <c r="X80"/>
      <c r="Y80"/>
      <c r="Z80"/>
      <c r="AA80"/>
      <c r="AB80"/>
      <c r="AC80"/>
      <c r="AD80"/>
      <c r="AE80"/>
      <c r="AF80"/>
      <c r="AG80"/>
      <c r="AH80"/>
      <c r="AI80"/>
      <c r="AJ80"/>
      <c r="AK80"/>
    </row>
    <row r="81" spans="1:37" ht="75" x14ac:dyDescent="0.35">
      <c r="A81" s="2"/>
      <c r="B81" s="78">
        <v>45</v>
      </c>
      <c r="C81" s="11"/>
      <c r="D81" s="8" t="s">
        <v>215</v>
      </c>
      <c r="E81" s="93" t="s">
        <v>56</v>
      </c>
      <c r="F81" s="98">
        <v>4</v>
      </c>
      <c r="G81" s="89"/>
      <c r="H81" s="53">
        <f>(F81*G81)</f>
        <v>0</v>
      </c>
      <c r="I81"/>
      <c r="J81"/>
      <c r="K81"/>
      <c r="L81"/>
      <c r="M81"/>
      <c r="N81"/>
      <c r="O81"/>
      <c r="P81"/>
      <c r="Q81"/>
      <c r="R81"/>
      <c r="S81"/>
      <c r="T81"/>
      <c r="U81"/>
      <c r="V81"/>
      <c r="W81"/>
      <c r="X81"/>
      <c r="Y81"/>
      <c r="Z81"/>
      <c r="AA81"/>
      <c r="AB81"/>
      <c r="AC81"/>
      <c r="AD81"/>
      <c r="AE81"/>
      <c r="AF81"/>
      <c r="AG81"/>
      <c r="AH81"/>
      <c r="AI81"/>
      <c r="AJ81"/>
      <c r="AK81"/>
    </row>
    <row r="82" spans="1:37" ht="57" thickBot="1" x14ac:dyDescent="0.4">
      <c r="A82" s="2"/>
      <c r="B82" s="418">
        <v>46</v>
      </c>
      <c r="C82" s="41"/>
      <c r="D82" s="419" t="s">
        <v>216</v>
      </c>
      <c r="E82" s="445" t="s">
        <v>56</v>
      </c>
      <c r="F82" s="421">
        <v>204</v>
      </c>
      <c r="G82" s="422"/>
      <c r="H82" s="56">
        <f>(F82*G82)</f>
        <v>0</v>
      </c>
      <c r="I82"/>
      <c r="J82"/>
      <c r="K82"/>
      <c r="L82"/>
      <c r="M82"/>
      <c r="N82"/>
      <c r="O82"/>
      <c r="P82"/>
      <c r="Q82"/>
      <c r="R82"/>
      <c r="S82"/>
      <c r="T82"/>
      <c r="U82"/>
      <c r="V82"/>
      <c r="W82"/>
      <c r="X82"/>
      <c r="Y82"/>
      <c r="Z82"/>
      <c r="AA82"/>
      <c r="AB82"/>
      <c r="AC82"/>
      <c r="AD82"/>
      <c r="AE82"/>
      <c r="AF82"/>
      <c r="AG82"/>
      <c r="AH82"/>
      <c r="AI82"/>
      <c r="AJ82"/>
      <c r="AK82"/>
    </row>
    <row r="83" spans="1:37" ht="19.5" thickBot="1" x14ac:dyDescent="0.4">
      <c r="A83" s="2"/>
      <c r="B83" s="638" t="s">
        <v>102</v>
      </c>
      <c r="C83" s="639"/>
      <c r="D83" s="639"/>
      <c r="E83" s="639"/>
      <c r="F83" s="639"/>
      <c r="G83" s="640"/>
      <c r="H83" s="105">
        <f>SUM(H67:H82)</f>
        <v>0</v>
      </c>
      <c r="I83"/>
      <c r="J83"/>
      <c r="K83"/>
      <c r="L83"/>
      <c r="M83"/>
      <c r="N83"/>
      <c r="O83"/>
      <c r="P83"/>
      <c r="Q83"/>
      <c r="R83"/>
      <c r="S83"/>
      <c r="T83"/>
      <c r="U83"/>
      <c r="V83"/>
      <c r="W83"/>
      <c r="X83"/>
      <c r="Y83"/>
      <c r="Z83"/>
      <c r="AA83"/>
      <c r="AB83"/>
      <c r="AC83"/>
      <c r="AD83"/>
      <c r="AE83"/>
      <c r="AF83"/>
      <c r="AG83"/>
      <c r="AH83"/>
      <c r="AI83"/>
      <c r="AJ83"/>
      <c r="AK83"/>
    </row>
    <row r="84" spans="1:37" ht="19.5" thickBot="1" x14ac:dyDescent="0.4">
      <c r="E84" s="79"/>
    </row>
    <row r="85" spans="1:37" s="356" customFormat="1" ht="29.25" customHeight="1" thickBot="1" x14ac:dyDescent="0.4">
      <c r="A85" s="413"/>
      <c r="B85" s="49"/>
      <c r="C85" s="114"/>
      <c r="D85" s="635" t="s">
        <v>147</v>
      </c>
      <c r="E85" s="636"/>
      <c r="F85" s="636"/>
      <c r="G85" s="637"/>
      <c r="H85" s="115"/>
      <c r="I85" s="355"/>
      <c r="J85" s="355"/>
      <c r="K85" s="355"/>
      <c r="L85" s="355"/>
      <c r="M85" s="355"/>
      <c r="N85" s="355"/>
      <c r="O85" s="355"/>
      <c r="P85" s="355"/>
      <c r="Q85" s="355"/>
      <c r="R85" s="355"/>
      <c r="S85" s="355"/>
      <c r="T85" s="355"/>
      <c r="U85" s="355"/>
      <c r="V85" s="355"/>
      <c r="W85" s="355"/>
      <c r="X85" s="355"/>
      <c r="Y85" s="355"/>
      <c r="Z85" s="355"/>
      <c r="AA85" s="355"/>
      <c r="AB85" s="355"/>
      <c r="AC85" s="355"/>
      <c r="AD85" s="355"/>
      <c r="AE85" s="355"/>
      <c r="AF85" s="355"/>
      <c r="AG85" s="355"/>
      <c r="AH85" s="355"/>
      <c r="AI85" s="355"/>
      <c r="AJ85" s="355"/>
      <c r="AK85" s="355"/>
    </row>
    <row r="86" spans="1:37" ht="18.75" x14ac:dyDescent="0.35">
      <c r="A86" s="13"/>
      <c r="B86" s="37"/>
      <c r="C86" s="38"/>
      <c r="D86" s="174" t="s">
        <v>47</v>
      </c>
      <c r="E86" s="116"/>
      <c r="F86" s="117"/>
      <c r="G86" s="116"/>
      <c r="H86" s="85">
        <f>H30</f>
        <v>0</v>
      </c>
    </row>
    <row r="87" spans="1:37" ht="18.75" x14ac:dyDescent="0.35">
      <c r="A87" s="13"/>
      <c r="B87" s="39"/>
      <c r="C87" s="11"/>
      <c r="D87" s="175" t="s">
        <v>48</v>
      </c>
      <c r="E87" s="80"/>
      <c r="F87" s="81"/>
      <c r="G87" s="82"/>
      <c r="H87" s="86">
        <f>H40</f>
        <v>0</v>
      </c>
    </row>
    <row r="88" spans="1:37" s="2" customFormat="1" ht="18.75" x14ac:dyDescent="0.35">
      <c r="A88" s="13"/>
      <c r="B88" s="72"/>
      <c r="C88" s="73"/>
      <c r="D88" s="175" t="s">
        <v>49</v>
      </c>
      <c r="E88" s="83"/>
      <c r="F88" s="81"/>
      <c r="G88" s="82"/>
      <c r="H88" s="86">
        <f>H45</f>
        <v>0</v>
      </c>
    </row>
    <row r="89" spans="1:37" s="2" customFormat="1" ht="18.75" x14ac:dyDescent="0.35">
      <c r="A89" s="1"/>
      <c r="B89" s="14"/>
      <c r="C89" s="8"/>
      <c r="D89" s="73" t="s">
        <v>123</v>
      </c>
      <c r="E89" s="83"/>
      <c r="F89" s="84"/>
      <c r="G89" s="83"/>
      <c r="H89" s="86">
        <f>H55</f>
        <v>0</v>
      </c>
    </row>
    <row r="90" spans="1:37" s="2" customFormat="1" ht="18.75" x14ac:dyDescent="0.35">
      <c r="A90" s="1"/>
      <c r="B90" s="14"/>
      <c r="C90" s="8"/>
      <c r="D90" s="73" t="s">
        <v>50</v>
      </c>
      <c r="E90" s="83"/>
      <c r="F90" s="84"/>
      <c r="G90" s="83"/>
      <c r="H90" s="86">
        <f>H64</f>
        <v>0</v>
      </c>
    </row>
    <row r="91" spans="1:37" s="2" customFormat="1" ht="37.5" customHeight="1" thickBot="1" x14ac:dyDescent="0.4">
      <c r="A91" s="1"/>
      <c r="B91" s="154"/>
      <c r="C91" s="155"/>
      <c r="D91" s="176" t="s">
        <v>218</v>
      </c>
      <c r="E91" s="87"/>
      <c r="F91" s="156"/>
      <c r="G91" s="156"/>
      <c r="H91" s="157">
        <f>H83</f>
        <v>0</v>
      </c>
    </row>
    <row r="92" spans="1:37" s="356" customFormat="1" ht="19.5" thickBot="1" x14ac:dyDescent="0.4">
      <c r="A92" s="354"/>
      <c r="B92" s="113"/>
      <c r="C92" s="150"/>
      <c r="D92" s="626" t="s">
        <v>148</v>
      </c>
      <c r="E92" s="627"/>
      <c r="F92" s="627"/>
      <c r="G92" s="628"/>
      <c r="H92" s="149">
        <f>SUM(H86:H91)</f>
        <v>0</v>
      </c>
      <c r="I92" s="355"/>
      <c r="J92" s="355"/>
      <c r="K92" s="355"/>
      <c r="L92" s="355"/>
      <c r="M92" s="355"/>
      <c r="N92" s="355"/>
      <c r="O92" s="355"/>
      <c r="P92" s="355"/>
      <c r="Q92" s="355"/>
      <c r="R92" s="355"/>
      <c r="S92" s="355"/>
      <c r="T92" s="355"/>
      <c r="U92" s="355"/>
      <c r="V92" s="355"/>
      <c r="W92" s="355"/>
      <c r="X92" s="355"/>
      <c r="Y92" s="355"/>
      <c r="Z92" s="355"/>
      <c r="AA92" s="355"/>
      <c r="AB92" s="355"/>
      <c r="AC92" s="355"/>
      <c r="AD92" s="355"/>
      <c r="AE92" s="355"/>
      <c r="AF92" s="355"/>
      <c r="AG92" s="355"/>
      <c r="AH92" s="355"/>
      <c r="AI92" s="355"/>
      <c r="AJ92" s="355"/>
      <c r="AK92" s="355"/>
    </row>
    <row r="93" spans="1:37" s="355" customFormat="1" ht="18.75" x14ac:dyDescent="0.35">
      <c r="A93" s="354"/>
      <c r="B93" s="74"/>
      <c r="C93" s="74"/>
      <c r="D93" s="75"/>
      <c r="E93" s="68"/>
      <c r="F93" s="15"/>
      <c r="G93" s="76"/>
      <c r="H93" s="77"/>
    </row>
    <row r="94" spans="1:37" s="356" customFormat="1" ht="19.5" thickBot="1" x14ac:dyDescent="0.4">
      <c r="A94" s="354"/>
      <c r="B94" s="152"/>
      <c r="C94" s="152"/>
      <c r="D94" s="408"/>
      <c r="E94" s="408"/>
      <c r="F94" s="408"/>
      <c r="G94" s="408"/>
      <c r="H94" s="153"/>
      <c r="I94" s="355"/>
      <c r="J94" s="355"/>
      <c r="K94" s="355"/>
      <c r="L94" s="355"/>
      <c r="M94" s="355"/>
      <c r="N94" s="355"/>
      <c r="O94" s="355"/>
      <c r="P94" s="355"/>
      <c r="Q94" s="355"/>
      <c r="R94" s="355"/>
      <c r="S94" s="355"/>
      <c r="T94" s="355"/>
      <c r="U94" s="355"/>
      <c r="V94" s="355"/>
      <c r="W94" s="355"/>
      <c r="X94" s="355"/>
      <c r="Y94" s="355"/>
      <c r="Z94" s="355"/>
      <c r="AA94" s="355"/>
      <c r="AB94" s="355"/>
      <c r="AC94" s="355"/>
      <c r="AD94" s="355"/>
      <c r="AE94" s="355"/>
      <c r="AF94" s="355"/>
      <c r="AG94" s="355"/>
      <c r="AH94" s="355"/>
      <c r="AI94" s="355"/>
      <c r="AJ94" s="355"/>
      <c r="AK94" s="355"/>
    </row>
    <row r="95" spans="1:37" s="356" customFormat="1" ht="19.5" thickBot="1" x14ac:dyDescent="0.4">
      <c r="A95" s="354"/>
      <c r="B95" s="74"/>
      <c r="C95" s="74"/>
      <c r="D95" s="623" t="s">
        <v>103</v>
      </c>
      <c r="E95" s="624"/>
      <c r="F95" s="624"/>
      <c r="G95" s="625"/>
      <c r="H95" s="158"/>
      <c r="I95" s="355"/>
      <c r="J95" s="355"/>
      <c r="K95" s="355"/>
      <c r="L95" s="355"/>
      <c r="M95" s="355"/>
      <c r="N95" s="355"/>
      <c r="O95" s="355"/>
      <c r="P95" s="355"/>
      <c r="Q95" s="355"/>
      <c r="R95" s="355"/>
      <c r="S95" s="355"/>
      <c r="T95" s="355"/>
      <c r="U95" s="355"/>
      <c r="V95" s="355"/>
      <c r="W95" s="355"/>
      <c r="X95" s="355"/>
      <c r="Y95" s="355"/>
      <c r="Z95" s="355"/>
      <c r="AA95" s="355"/>
      <c r="AB95" s="355"/>
      <c r="AC95" s="355"/>
      <c r="AD95" s="355"/>
      <c r="AE95" s="355"/>
      <c r="AF95" s="355"/>
      <c r="AG95" s="355"/>
      <c r="AH95" s="355"/>
      <c r="AI95" s="355"/>
      <c r="AJ95" s="355"/>
      <c r="AK95" s="355"/>
    </row>
    <row r="96" spans="1:37" s="356" customFormat="1" ht="18.75" customHeight="1" thickBot="1" x14ac:dyDescent="0.4">
      <c r="A96" s="354"/>
      <c r="B96" s="68"/>
      <c r="C96" s="68"/>
      <c r="D96" s="626" t="s">
        <v>148</v>
      </c>
      <c r="E96" s="627"/>
      <c r="F96" s="627"/>
      <c r="G96" s="628"/>
      <c r="H96" s="348">
        <f>H92</f>
        <v>0</v>
      </c>
      <c r="I96" s="355"/>
      <c r="J96" s="355"/>
      <c r="K96" s="355"/>
      <c r="L96" s="355"/>
      <c r="M96" s="355"/>
      <c r="N96" s="355"/>
      <c r="O96" s="355"/>
      <c r="P96" s="355"/>
      <c r="Q96" s="355"/>
      <c r="R96" s="355"/>
      <c r="S96" s="355"/>
      <c r="T96" s="355"/>
      <c r="U96" s="355"/>
      <c r="V96" s="355"/>
      <c r="W96" s="355"/>
      <c r="X96" s="355"/>
      <c r="Y96" s="355"/>
      <c r="Z96" s="355"/>
      <c r="AA96" s="355"/>
      <c r="AB96" s="355"/>
      <c r="AC96" s="355"/>
      <c r="AD96" s="355"/>
      <c r="AE96" s="355"/>
      <c r="AF96" s="355"/>
      <c r="AG96" s="355"/>
      <c r="AH96" s="355"/>
      <c r="AI96" s="355"/>
      <c r="AJ96" s="355"/>
      <c r="AK96" s="355"/>
    </row>
    <row r="97" spans="1:37" s="356" customFormat="1" ht="18.75" thickBot="1" x14ac:dyDescent="0.4">
      <c r="A97" s="354"/>
      <c r="B97" s="108"/>
      <c r="C97" s="108"/>
      <c r="D97" s="623" t="s">
        <v>149</v>
      </c>
      <c r="E97" s="624"/>
      <c r="F97" s="624"/>
      <c r="G97" s="625"/>
      <c r="H97" s="349">
        <f>SUM(H96:H96)</f>
        <v>0</v>
      </c>
      <c r="I97" s="355"/>
      <c r="J97" s="355"/>
      <c r="K97" s="355"/>
      <c r="L97" s="355"/>
      <c r="M97" s="355"/>
      <c r="N97" s="355"/>
      <c r="O97" s="355"/>
      <c r="P97" s="355"/>
      <c r="Q97" s="355"/>
      <c r="R97" s="355"/>
      <c r="S97" s="355"/>
      <c r="T97" s="355"/>
      <c r="U97" s="355"/>
      <c r="V97" s="355"/>
      <c r="W97" s="355"/>
      <c r="X97" s="355"/>
      <c r="Y97" s="355"/>
      <c r="Z97" s="355"/>
      <c r="AA97" s="355"/>
      <c r="AB97" s="355"/>
      <c r="AC97" s="355"/>
      <c r="AD97" s="355"/>
      <c r="AE97" s="355"/>
      <c r="AF97" s="355"/>
      <c r="AG97" s="355"/>
      <c r="AH97" s="355"/>
      <c r="AI97" s="355"/>
      <c r="AJ97" s="355"/>
      <c r="AK97" s="355"/>
    </row>
    <row r="98" spans="1:37" ht="18.75" x14ac:dyDescent="0.35">
      <c r="D98" s="75"/>
      <c r="F98" s="15"/>
      <c r="G98" s="76"/>
      <c r="H98" s="77"/>
    </row>
    <row r="99" spans="1:37" x14ac:dyDescent="0.35">
      <c r="D99" s="69" t="s">
        <v>51</v>
      </c>
    </row>
    <row r="100" spans="1:37" ht="18.75" x14ac:dyDescent="0.35">
      <c r="B100" s="108"/>
      <c r="C100" s="108"/>
      <c r="D100" s="109" t="s">
        <v>84</v>
      </c>
      <c r="E100" s="108"/>
      <c r="F100" s="110"/>
      <c r="G100" s="111"/>
      <c r="H100" s="112"/>
    </row>
    <row r="101" spans="1:37" ht="18.75" x14ac:dyDescent="0.35">
      <c r="B101" s="108"/>
      <c r="C101" s="108"/>
      <c r="D101" s="109" t="s">
        <v>85</v>
      </c>
      <c r="E101" s="108"/>
      <c r="F101" s="110"/>
      <c r="G101" s="111"/>
      <c r="H101" s="112"/>
    </row>
    <row r="102" spans="1:37" ht="18.75" x14ac:dyDescent="0.35">
      <c r="B102" s="108"/>
      <c r="C102" s="108"/>
      <c r="D102" s="109" t="s">
        <v>86</v>
      </c>
      <c r="E102" s="108"/>
      <c r="F102" s="110"/>
      <c r="G102" s="111"/>
      <c r="H102" s="112"/>
    </row>
    <row r="105" spans="1:37" ht="18.75" x14ac:dyDescent="0.35">
      <c r="D105" s="109"/>
      <c r="E105" s="108"/>
      <c r="F105" s="110"/>
      <c r="G105" s="111"/>
      <c r="H105" s="112"/>
    </row>
    <row r="106" spans="1:37" ht="18.75" x14ac:dyDescent="0.35">
      <c r="D106" s="109"/>
      <c r="E106" s="108"/>
      <c r="F106" s="110"/>
      <c r="G106" s="111"/>
      <c r="H106" s="112"/>
    </row>
    <row r="107" spans="1:37" ht="18.75" x14ac:dyDescent="0.35">
      <c r="D107" s="109"/>
      <c r="E107" s="108"/>
      <c r="F107" s="110"/>
      <c r="G107" s="111"/>
      <c r="H107" s="112"/>
    </row>
  </sheetData>
  <mergeCells count="30">
    <mergeCell ref="D14:H14"/>
    <mergeCell ref="D13:H13"/>
    <mergeCell ref="B1:H1"/>
    <mergeCell ref="B2:H2"/>
    <mergeCell ref="B3:H3"/>
    <mergeCell ref="D4:H4"/>
    <mergeCell ref="D5:H5"/>
    <mergeCell ref="D6:H6"/>
    <mergeCell ref="D7:H7"/>
    <mergeCell ref="D8:H8"/>
    <mergeCell ref="D9:H9"/>
    <mergeCell ref="D10:H10"/>
    <mergeCell ref="D11:H11"/>
    <mergeCell ref="D12:H12"/>
    <mergeCell ref="E30:G30"/>
    <mergeCell ref="B64:G64"/>
    <mergeCell ref="D15:H15"/>
    <mergeCell ref="D16:H16"/>
    <mergeCell ref="D17:H17"/>
    <mergeCell ref="D18:H18"/>
    <mergeCell ref="D19:H19"/>
    <mergeCell ref="D95:G95"/>
    <mergeCell ref="D96:G96"/>
    <mergeCell ref="D92:G92"/>
    <mergeCell ref="D97:G97"/>
    <mergeCell ref="B40:G40"/>
    <mergeCell ref="B45:G45"/>
    <mergeCell ref="B55:G55"/>
    <mergeCell ref="D85:G85"/>
    <mergeCell ref="B83:G83"/>
  </mergeCells>
  <phoneticPr fontId="19" type="noConversion"/>
  <pageMargins left="0.70866141732283505" right="0.70866141732283505" top="0.74803149606299202" bottom="0.74803149606299202" header="0.31496062992126" footer="0.31496062992126"/>
  <pageSetup paperSize="9" scale="57" fitToHeight="0" orientation="portrait" r:id="rId1"/>
  <headerFooter>
    <oddHeader>&amp;CБАРАЊЕ ЗА ПОНУДИ - Тендер 7 - Дел 3 - Анекс 1Реф. Бр.: LRCP-9034-9210-MK-RFB-A.2.1.7 - Тендер 7 - Дел 3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Аеродром&amp;CРеконструкција на ул Илија Димовски-Гоце&amp;R&amp;P/&amp;N</oddFooter>
  </headerFooter>
  <rowBreaks count="2" manualBreakCount="2">
    <brk id="19" max="7" man="1"/>
    <brk id="45" max="7" man="1"/>
  </rowBreaks>
  <colBreaks count="1" manualBreakCount="1">
    <brk id="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94"/>
  <sheetViews>
    <sheetView view="pageBreakPreview" zoomScaleNormal="115" zoomScaleSheetLayoutView="100" zoomScalePageLayoutView="40" workbookViewId="0">
      <selection activeCell="H84" sqref="H84"/>
    </sheetView>
  </sheetViews>
  <sheetFormatPr defaultRowHeight="18" x14ac:dyDescent="0.35"/>
  <cols>
    <col min="1" max="1" width="3.42578125" style="1" customWidth="1"/>
    <col min="2" max="2" width="7.7109375" style="68" customWidth="1"/>
    <col min="3" max="3" width="8.5703125" style="68" customWidth="1"/>
    <col min="4" max="4" width="64.140625" style="69" customWidth="1"/>
    <col min="5" max="5" width="10" style="68" customWidth="1"/>
    <col min="6" max="6" width="18.140625" style="16" customWidth="1"/>
    <col min="7" max="7" width="15.42578125" style="341" customWidth="1"/>
    <col min="8" max="8" width="21.5703125" style="71" customWidth="1"/>
    <col min="9" max="9" width="10.5703125" style="2" bestFit="1" customWidth="1"/>
    <col min="10" max="37" width="9.140625" style="2"/>
    <col min="250" max="250" width="3.42578125" customWidth="1"/>
    <col min="251" max="251" width="7" customWidth="1"/>
    <col min="252" max="252" width="9.85546875" customWidth="1"/>
    <col min="253" max="253" width="64.140625" customWidth="1"/>
    <col min="254" max="254" width="11.42578125" customWidth="1"/>
    <col min="255" max="255" width="12.85546875" customWidth="1"/>
    <col min="256" max="256" width="15.42578125" customWidth="1"/>
    <col min="257" max="257" width="19.42578125" customWidth="1"/>
    <col min="258" max="258" width="13.85546875" customWidth="1"/>
    <col min="506" max="506" width="3.42578125" customWidth="1"/>
    <col min="507" max="507" width="7" customWidth="1"/>
    <col min="508" max="508" width="9.85546875" customWidth="1"/>
    <col min="509" max="509" width="64.140625" customWidth="1"/>
    <col min="510" max="510" width="11.42578125" customWidth="1"/>
    <col min="511" max="511" width="12.85546875" customWidth="1"/>
    <col min="512" max="512" width="15.42578125" customWidth="1"/>
    <col min="513" max="513" width="19.42578125" customWidth="1"/>
    <col min="514" max="514" width="13.85546875" customWidth="1"/>
    <col min="762" max="762" width="3.42578125" customWidth="1"/>
    <col min="763" max="763" width="7" customWidth="1"/>
    <col min="764" max="764" width="9.85546875" customWidth="1"/>
    <col min="765" max="765" width="64.140625" customWidth="1"/>
    <col min="766" max="766" width="11.42578125" customWidth="1"/>
    <col min="767" max="767" width="12.85546875" customWidth="1"/>
    <col min="768" max="768" width="15.42578125" customWidth="1"/>
    <col min="769" max="769" width="19.42578125" customWidth="1"/>
    <col min="770" max="770" width="13.85546875" customWidth="1"/>
    <col min="1018" max="1018" width="3.42578125" customWidth="1"/>
    <col min="1019" max="1019" width="7" customWidth="1"/>
    <col min="1020" max="1020" width="9.85546875" customWidth="1"/>
    <col min="1021" max="1021" width="64.140625" customWidth="1"/>
    <col min="1022" max="1022" width="11.42578125" customWidth="1"/>
    <col min="1023" max="1023" width="12.85546875" customWidth="1"/>
    <col min="1024" max="1024" width="15.42578125" customWidth="1"/>
    <col min="1025" max="1025" width="19.42578125" customWidth="1"/>
    <col min="1026" max="1026" width="13.85546875" customWidth="1"/>
    <col min="1274" max="1274" width="3.42578125" customWidth="1"/>
    <col min="1275" max="1275" width="7" customWidth="1"/>
    <col min="1276" max="1276" width="9.85546875" customWidth="1"/>
    <col min="1277" max="1277" width="64.140625" customWidth="1"/>
    <col min="1278" max="1278" width="11.42578125" customWidth="1"/>
    <col min="1279" max="1279" width="12.85546875" customWidth="1"/>
    <col min="1280" max="1280" width="15.42578125" customWidth="1"/>
    <col min="1281" max="1281" width="19.42578125" customWidth="1"/>
    <col min="1282" max="1282" width="13.85546875" customWidth="1"/>
    <col min="1530" max="1530" width="3.42578125" customWidth="1"/>
    <col min="1531" max="1531" width="7" customWidth="1"/>
    <col min="1532" max="1532" width="9.85546875" customWidth="1"/>
    <col min="1533" max="1533" width="64.140625" customWidth="1"/>
    <col min="1534" max="1534" width="11.42578125" customWidth="1"/>
    <col min="1535" max="1535" width="12.85546875" customWidth="1"/>
    <col min="1536" max="1536" width="15.42578125" customWidth="1"/>
    <col min="1537" max="1537" width="19.42578125" customWidth="1"/>
    <col min="1538" max="1538" width="13.85546875" customWidth="1"/>
    <col min="1786" max="1786" width="3.42578125" customWidth="1"/>
    <col min="1787" max="1787" width="7" customWidth="1"/>
    <col min="1788" max="1788" width="9.85546875" customWidth="1"/>
    <col min="1789" max="1789" width="64.140625" customWidth="1"/>
    <col min="1790" max="1790" width="11.42578125" customWidth="1"/>
    <col min="1791" max="1791" width="12.85546875" customWidth="1"/>
    <col min="1792" max="1792" width="15.42578125" customWidth="1"/>
    <col min="1793" max="1793" width="19.42578125" customWidth="1"/>
    <col min="1794" max="1794" width="13.85546875" customWidth="1"/>
    <col min="2042" max="2042" width="3.42578125" customWidth="1"/>
    <col min="2043" max="2043" width="7" customWidth="1"/>
    <col min="2044" max="2044" width="9.85546875" customWidth="1"/>
    <col min="2045" max="2045" width="64.140625" customWidth="1"/>
    <col min="2046" max="2046" width="11.42578125" customWidth="1"/>
    <col min="2047" max="2047" width="12.85546875" customWidth="1"/>
    <col min="2048" max="2048" width="15.42578125" customWidth="1"/>
    <col min="2049" max="2049" width="19.42578125" customWidth="1"/>
    <col min="2050" max="2050" width="13.85546875" customWidth="1"/>
    <col min="2298" max="2298" width="3.42578125" customWidth="1"/>
    <col min="2299" max="2299" width="7" customWidth="1"/>
    <col min="2300" max="2300" width="9.85546875" customWidth="1"/>
    <col min="2301" max="2301" width="64.140625" customWidth="1"/>
    <col min="2302" max="2302" width="11.42578125" customWidth="1"/>
    <col min="2303" max="2303" width="12.85546875" customWidth="1"/>
    <col min="2304" max="2304" width="15.42578125" customWidth="1"/>
    <col min="2305" max="2305" width="19.42578125" customWidth="1"/>
    <col min="2306" max="2306" width="13.85546875" customWidth="1"/>
    <col min="2554" max="2554" width="3.42578125" customWidth="1"/>
    <col min="2555" max="2555" width="7" customWidth="1"/>
    <col min="2556" max="2556" width="9.85546875" customWidth="1"/>
    <col min="2557" max="2557" width="64.140625" customWidth="1"/>
    <col min="2558" max="2558" width="11.42578125" customWidth="1"/>
    <col min="2559" max="2559" width="12.85546875" customWidth="1"/>
    <col min="2560" max="2560" width="15.42578125" customWidth="1"/>
    <col min="2561" max="2561" width="19.42578125" customWidth="1"/>
    <col min="2562" max="2562" width="13.85546875" customWidth="1"/>
    <col min="2810" max="2810" width="3.42578125" customWidth="1"/>
    <col min="2811" max="2811" width="7" customWidth="1"/>
    <col min="2812" max="2812" width="9.85546875" customWidth="1"/>
    <col min="2813" max="2813" width="64.140625" customWidth="1"/>
    <col min="2814" max="2814" width="11.42578125" customWidth="1"/>
    <col min="2815" max="2815" width="12.85546875" customWidth="1"/>
    <col min="2816" max="2816" width="15.42578125" customWidth="1"/>
    <col min="2817" max="2817" width="19.42578125" customWidth="1"/>
    <col min="2818" max="2818" width="13.85546875" customWidth="1"/>
    <col min="3066" max="3066" width="3.42578125" customWidth="1"/>
    <col min="3067" max="3067" width="7" customWidth="1"/>
    <col min="3068" max="3068" width="9.85546875" customWidth="1"/>
    <col min="3069" max="3069" width="64.140625" customWidth="1"/>
    <col min="3070" max="3070" width="11.42578125" customWidth="1"/>
    <col min="3071" max="3071" width="12.85546875" customWidth="1"/>
    <col min="3072" max="3072" width="15.42578125" customWidth="1"/>
    <col min="3073" max="3073" width="19.42578125" customWidth="1"/>
    <col min="3074" max="3074" width="13.85546875" customWidth="1"/>
    <col min="3322" max="3322" width="3.42578125" customWidth="1"/>
    <col min="3323" max="3323" width="7" customWidth="1"/>
    <col min="3324" max="3324" width="9.85546875" customWidth="1"/>
    <col min="3325" max="3325" width="64.140625" customWidth="1"/>
    <col min="3326" max="3326" width="11.42578125" customWidth="1"/>
    <col min="3327" max="3327" width="12.85546875" customWidth="1"/>
    <col min="3328" max="3328" width="15.42578125" customWidth="1"/>
    <col min="3329" max="3329" width="19.42578125" customWidth="1"/>
    <col min="3330" max="3330" width="13.85546875" customWidth="1"/>
    <col min="3578" max="3578" width="3.42578125" customWidth="1"/>
    <col min="3579" max="3579" width="7" customWidth="1"/>
    <col min="3580" max="3580" width="9.85546875" customWidth="1"/>
    <col min="3581" max="3581" width="64.140625" customWidth="1"/>
    <col min="3582" max="3582" width="11.42578125" customWidth="1"/>
    <col min="3583" max="3583" width="12.85546875" customWidth="1"/>
    <col min="3584" max="3584" width="15.42578125" customWidth="1"/>
    <col min="3585" max="3585" width="19.42578125" customWidth="1"/>
    <col min="3586" max="3586" width="13.85546875" customWidth="1"/>
    <col min="3834" max="3834" width="3.42578125" customWidth="1"/>
    <col min="3835" max="3835" width="7" customWidth="1"/>
    <col min="3836" max="3836" width="9.85546875" customWidth="1"/>
    <col min="3837" max="3837" width="64.140625" customWidth="1"/>
    <col min="3838" max="3838" width="11.42578125" customWidth="1"/>
    <col min="3839" max="3839" width="12.85546875" customWidth="1"/>
    <col min="3840" max="3840" width="15.42578125" customWidth="1"/>
    <col min="3841" max="3841" width="19.42578125" customWidth="1"/>
    <col min="3842" max="3842" width="13.85546875" customWidth="1"/>
    <col min="4090" max="4090" width="3.42578125" customWidth="1"/>
    <col min="4091" max="4091" width="7" customWidth="1"/>
    <col min="4092" max="4092" width="9.85546875" customWidth="1"/>
    <col min="4093" max="4093" width="64.140625" customWidth="1"/>
    <col min="4094" max="4094" width="11.42578125" customWidth="1"/>
    <col min="4095" max="4095" width="12.85546875" customWidth="1"/>
    <col min="4096" max="4096" width="15.42578125" customWidth="1"/>
    <col min="4097" max="4097" width="19.42578125" customWidth="1"/>
    <col min="4098" max="4098" width="13.85546875" customWidth="1"/>
    <col min="4346" max="4346" width="3.42578125" customWidth="1"/>
    <col min="4347" max="4347" width="7" customWidth="1"/>
    <col min="4348" max="4348" width="9.85546875" customWidth="1"/>
    <col min="4349" max="4349" width="64.140625" customWidth="1"/>
    <col min="4350" max="4350" width="11.42578125" customWidth="1"/>
    <col min="4351" max="4351" width="12.85546875" customWidth="1"/>
    <col min="4352" max="4352" width="15.42578125" customWidth="1"/>
    <col min="4353" max="4353" width="19.42578125" customWidth="1"/>
    <col min="4354" max="4354" width="13.85546875" customWidth="1"/>
    <col min="4602" max="4602" width="3.42578125" customWidth="1"/>
    <col min="4603" max="4603" width="7" customWidth="1"/>
    <col min="4604" max="4604" width="9.85546875" customWidth="1"/>
    <col min="4605" max="4605" width="64.140625" customWidth="1"/>
    <col min="4606" max="4606" width="11.42578125" customWidth="1"/>
    <col min="4607" max="4607" width="12.85546875" customWidth="1"/>
    <col min="4608" max="4608" width="15.42578125" customWidth="1"/>
    <col min="4609" max="4609" width="19.42578125" customWidth="1"/>
    <col min="4610" max="4610" width="13.85546875" customWidth="1"/>
    <col min="4858" max="4858" width="3.42578125" customWidth="1"/>
    <col min="4859" max="4859" width="7" customWidth="1"/>
    <col min="4860" max="4860" width="9.85546875" customWidth="1"/>
    <col min="4861" max="4861" width="64.140625" customWidth="1"/>
    <col min="4862" max="4862" width="11.42578125" customWidth="1"/>
    <col min="4863" max="4863" width="12.85546875" customWidth="1"/>
    <col min="4864" max="4864" width="15.42578125" customWidth="1"/>
    <col min="4865" max="4865" width="19.42578125" customWidth="1"/>
    <col min="4866" max="4866" width="13.85546875" customWidth="1"/>
    <col min="5114" max="5114" width="3.42578125" customWidth="1"/>
    <col min="5115" max="5115" width="7" customWidth="1"/>
    <col min="5116" max="5116" width="9.85546875" customWidth="1"/>
    <col min="5117" max="5117" width="64.140625" customWidth="1"/>
    <col min="5118" max="5118" width="11.42578125" customWidth="1"/>
    <col min="5119" max="5119" width="12.85546875" customWidth="1"/>
    <col min="5120" max="5120" width="15.42578125" customWidth="1"/>
    <col min="5121" max="5121" width="19.42578125" customWidth="1"/>
    <col min="5122" max="5122" width="13.85546875" customWidth="1"/>
    <col min="5370" max="5370" width="3.42578125" customWidth="1"/>
    <col min="5371" max="5371" width="7" customWidth="1"/>
    <col min="5372" max="5372" width="9.85546875" customWidth="1"/>
    <col min="5373" max="5373" width="64.140625" customWidth="1"/>
    <col min="5374" max="5374" width="11.42578125" customWidth="1"/>
    <col min="5375" max="5375" width="12.85546875" customWidth="1"/>
    <col min="5376" max="5376" width="15.42578125" customWidth="1"/>
    <col min="5377" max="5377" width="19.42578125" customWidth="1"/>
    <col min="5378" max="5378" width="13.85546875" customWidth="1"/>
    <col min="5626" max="5626" width="3.42578125" customWidth="1"/>
    <col min="5627" max="5627" width="7" customWidth="1"/>
    <col min="5628" max="5628" width="9.85546875" customWidth="1"/>
    <col min="5629" max="5629" width="64.140625" customWidth="1"/>
    <col min="5630" max="5630" width="11.42578125" customWidth="1"/>
    <col min="5631" max="5631" width="12.85546875" customWidth="1"/>
    <col min="5632" max="5632" width="15.42578125" customWidth="1"/>
    <col min="5633" max="5633" width="19.42578125" customWidth="1"/>
    <col min="5634" max="5634" width="13.85546875" customWidth="1"/>
    <col min="5882" max="5882" width="3.42578125" customWidth="1"/>
    <col min="5883" max="5883" width="7" customWidth="1"/>
    <col min="5884" max="5884" width="9.85546875" customWidth="1"/>
    <col min="5885" max="5885" width="64.140625" customWidth="1"/>
    <col min="5886" max="5886" width="11.42578125" customWidth="1"/>
    <col min="5887" max="5887" width="12.85546875" customWidth="1"/>
    <col min="5888" max="5888" width="15.42578125" customWidth="1"/>
    <col min="5889" max="5889" width="19.42578125" customWidth="1"/>
    <col min="5890" max="5890" width="13.85546875" customWidth="1"/>
    <col min="6138" max="6138" width="3.42578125" customWidth="1"/>
    <col min="6139" max="6139" width="7" customWidth="1"/>
    <col min="6140" max="6140" width="9.85546875" customWidth="1"/>
    <col min="6141" max="6141" width="64.140625" customWidth="1"/>
    <col min="6142" max="6142" width="11.42578125" customWidth="1"/>
    <col min="6143" max="6143" width="12.85546875" customWidth="1"/>
    <col min="6144" max="6144" width="15.42578125" customWidth="1"/>
    <col min="6145" max="6145" width="19.42578125" customWidth="1"/>
    <col min="6146" max="6146" width="13.85546875" customWidth="1"/>
    <col min="6394" max="6394" width="3.42578125" customWidth="1"/>
    <col min="6395" max="6395" width="7" customWidth="1"/>
    <col min="6396" max="6396" width="9.85546875" customWidth="1"/>
    <col min="6397" max="6397" width="64.140625" customWidth="1"/>
    <col min="6398" max="6398" width="11.42578125" customWidth="1"/>
    <col min="6399" max="6399" width="12.85546875" customWidth="1"/>
    <col min="6400" max="6400" width="15.42578125" customWidth="1"/>
    <col min="6401" max="6401" width="19.42578125" customWidth="1"/>
    <col min="6402" max="6402" width="13.85546875" customWidth="1"/>
    <col min="6650" max="6650" width="3.42578125" customWidth="1"/>
    <col min="6651" max="6651" width="7" customWidth="1"/>
    <col min="6652" max="6652" width="9.85546875" customWidth="1"/>
    <col min="6653" max="6653" width="64.140625" customWidth="1"/>
    <col min="6654" max="6654" width="11.42578125" customWidth="1"/>
    <col min="6655" max="6655" width="12.85546875" customWidth="1"/>
    <col min="6656" max="6656" width="15.42578125" customWidth="1"/>
    <col min="6657" max="6657" width="19.42578125" customWidth="1"/>
    <col min="6658" max="6658" width="13.85546875" customWidth="1"/>
    <col min="6906" max="6906" width="3.42578125" customWidth="1"/>
    <col min="6907" max="6907" width="7" customWidth="1"/>
    <col min="6908" max="6908" width="9.85546875" customWidth="1"/>
    <col min="6909" max="6909" width="64.140625" customWidth="1"/>
    <col min="6910" max="6910" width="11.42578125" customWidth="1"/>
    <col min="6911" max="6911" width="12.85546875" customWidth="1"/>
    <col min="6912" max="6912" width="15.42578125" customWidth="1"/>
    <col min="6913" max="6913" width="19.42578125" customWidth="1"/>
    <col min="6914" max="6914" width="13.85546875" customWidth="1"/>
    <col min="7162" max="7162" width="3.42578125" customWidth="1"/>
    <col min="7163" max="7163" width="7" customWidth="1"/>
    <col min="7164" max="7164" width="9.85546875" customWidth="1"/>
    <col min="7165" max="7165" width="64.140625" customWidth="1"/>
    <col min="7166" max="7166" width="11.42578125" customWidth="1"/>
    <col min="7167" max="7167" width="12.85546875" customWidth="1"/>
    <col min="7168" max="7168" width="15.42578125" customWidth="1"/>
    <col min="7169" max="7169" width="19.42578125" customWidth="1"/>
    <col min="7170" max="7170" width="13.85546875" customWidth="1"/>
    <col min="7418" max="7418" width="3.42578125" customWidth="1"/>
    <col min="7419" max="7419" width="7" customWidth="1"/>
    <col min="7420" max="7420" width="9.85546875" customWidth="1"/>
    <col min="7421" max="7421" width="64.140625" customWidth="1"/>
    <col min="7422" max="7422" width="11.42578125" customWidth="1"/>
    <col min="7423" max="7423" width="12.85546875" customWidth="1"/>
    <col min="7424" max="7424" width="15.42578125" customWidth="1"/>
    <col min="7425" max="7425" width="19.42578125" customWidth="1"/>
    <col min="7426" max="7426" width="13.85546875" customWidth="1"/>
    <col min="7674" max="7674" width="3.42578125" customWidth="1"/>
    <col min="7675" max="7675" width="7" customWidth="1"/>
    <col min="7676" max="7676" width="9.85546875" customWidth="1"/>
    <col min="7677" max="7677" width="64.140625" customWidth="1"/>
    <col min="7678" max="7678" width="11.42578125" customWidth="1"/>
    <col min="7679" max="7679" width="12.85546875" customWidth="1"/>
    <col min="7680" max="7680" width="15.42578125" customWidth="1"/>
    <col min="7681" max="7681" width="19.42578125" customWidth="1"/>
    <col min="7682" max="7682" width="13.85546875" customWidth="1"/>
    <col min="7930" max="7930" width="3.42578125" customWidth="1"/>
    <col min="7931" max="7931" width="7" customWidth="1"/>
    <col min="7932" max="7932" width="9.85546875" customWidth="1"/>
    <col min="7933" max="7933" width="64.140625" customWidth="1"/>
    <col min="7934" max="7934" width="11.42578125" customWidth="1"/>
    <col min="7935" max="7935" width="12.85546875" customWidth="1"/>
    <col min="7936" max="7936" width="15.42578125" customWidth="1"/>
    <col min="7937" max="7937" width="19.42578125" customWidth="1"/>
    <col min="7938" max="7938" width="13.85546875" customWidth="1"/>
    <col min="8186" max="8186" width="3.42578125" customWidth="1"/>
    <col min="8187" max="8187" width="7" customWidth="1"/>
    <col min="8188" max="8188" width="9.85546875" customWidth="1"/>
    <col min="8189" max="8189" width="64.140625" customWidth="1"/>
    <col min="8190" max="8190" width="11.42578125" customWidth="1"/>
    <col min="8191" max="8191" width="12.85546875" customWidth="1"/>
    <col min="8192" max="8192" width="15.42578125" customWidth="1"/>
    <col min="8193" max="8193" width="19.42578125" customWidth="1"/>
    <col min="8194" max="8194" width="13.85546875" customWidth="1"/>
    <col min="8442" max="8442" width="3.42578125" customWidth="1"/>
    <col min="8443" max="8443" width="7" customWidth="1"/>
    <col min="8444" max="8444" width="9.85546875" customWidth="1"/>
    <col min="8445" max="8445" width="64.140625" customWidth="1"/>
    <col min="8446" max="8446" width="11.42578125" customWidth="1"/>
    <col min="8447" max="8447" width="12.85546875" customWidth="1"/>
    <col min="8448" max="8448" width="15.42578125" customWidth="1"/>
    <col min="8449" max="8449" width="19.42578125" customWidth="1"/>
    <col min="8450" max="8450" width="13.85546875" customWidth="1"/>
    <col min="8698" max="8698" width="3.42578125" customWidth="1"/>
    <col min="8699" max="8699" width="7" customWidth="1"/>
    <col min="8700" max="8700" width="9.85546875" customWidth="1"/>
    <col min="8701" max="8701" width="64.140625" customWidth="1"/>
    <col min="8702" max="8702" width="11.42578125" customWidth="1"/>
    <col min="8703" max="8703" width="12.85546875" customWidth="1"/>
    <col min="8704" max="8704" width="15.42578125" customWidth="1"/>
    <col min="8705" max="8705" width="19.42578125" customWidth="1"/>
    <col min="8706" max="8706" width="13.85546875" customWidth="1"/>
    <col min="8954" max="8954" width="3.42578125" customWidth="1"/>
    <col min="8955" max="8955" width="7" customWidth="1"/>
    <col min="8956" max="8956" width="9.85546875" customWidth="1"/>
    <col min="8957" max="8957" width="64.140625" customWidth="1"/>
    <col min="8958" max="8958" width="11.42578125" customWidth="1"/>
    <col min="8959" max="8959" width="12.85546875" customWidth="1"/>
    <col min="8960" max="8960" width="15.42578125" customWidth="1"/>
    <col min="8961" max="8961" width="19.42578125" customWidth="1"/>
    <col min="8962" max="8962" width="13.85546875" customWidth="1"/>
    <col min="9210" max="9210" width="3.42578125" customWidth="1"/>
    <col min="9211" max="9211" width="7" customWidth="1"/>
    <col min="9212" max="9212" width="9.85546875" customWidth="1"/>
    <col min="9213" max="9213" width="64.140625" customWidth="1"/>
    <col min="9214" max="9214" width="11.42578125" customWidth="1"/>
    <col min="9215" max="9215" width="12.85546875" customWidth="1"/>
    <col min="9216" max="9216" width="15.42578125" customWidth="1"/>
    <col min="9217" max="9217" width="19.42578125" customWidth="1"/>
    <col min="9218" max="9218" width="13.85546875" customWidth="1"/>
    <col min="9466" max="9466" width="3.42578125" customWidth="1"/>
    <col min="9467" max="9467" width="7" customWidth="1"/>
    <col min="9468" max="9468" width="9.85546875" customWidth="1"/>
    <col min="9469" max="9469" width="64.140625" customWidth="1"/>
    <col min="9470" max="9470" width="11.42578125" customWidth="1"/>
    <col min="9471" max="9471" width="12.85546875" customWidth="1"/>
    <col min="9472" max="9472" width="15.42578125" customWidth="1"/>
    <col min="9473" max="9473" width="19.42578125" customWidth="1"/>
    <col min="9474" max="9474" width="13.85546875" customWidth="1"/>
    <col min="9722" max="9722" width="3.42578125" customWidth="1"/>
    <col min="9723" max="9723" width="7" customWidth="1"/>
    <col min="9724" max="9724" width="9.85546875" customWidth="1"/>
    <col min="9725" max="9725" width="64.140625" customWidth="1"/>
    <col min="9726" max="9726" width="11.42578125" customWidth="1"/>
    <col min="9727" max="9727" width="12.85546875" customWidth="1"/>
    <col min="9728" max="9728" width="15.42578125" customWidth="1"/>
    <col min="9729" max="9729" width="19.42578125" customWidth="1"/>
    <col min="9730" max="9730" width="13.85546875" customWidth="1"/>
    <col min="9978" max="9978" width="3.42578125" customWidth="1"/>
    <col min="9979" max="9979" width="7" customWidth="1"/>
    <col min="9980" max="9980" width="9.85546875" customWidth="1"/>
    <col min="9981" max="9981" width="64.140625" customWidth="1"/>
    <col min="9982" max="9982" width="11.42578125" customWidth="1"/>
    <col min="9983" max="9983" width="12.85546875" customWidth="1"/>
    <col min="9984" max="9984" width="15.42578125" customWidth="1"/>
    <col min="9985" max="9985" width="19.42578125" customWidth="1"/>
    <col min="9986" max="9986" width="13.85546875" customWidth="1"/>
    <col min="10234" max="10234" width="3.42578125" customWidth="1"/>
    <col min="10235" max="10235" width="7" customWidth="1"/>
    <col min="10236" max="10236" width="9.85546875" customWidth="1"/>
    <col min="10237" max="10237" width="64.140625" customWidth="1"/>
    <col min="10238" max="10238" width="11.42578125" customWidth="1"/>
    <col min="10239" max="10239" width="12.85546875" customWidth="1"/>
    <col min="10240" max="10240" width="15.42578125" customWidth="1"/>
    <col min="10241" max="10241" width="19.42578125" customWidth="1"/>
    <col min="10242" max="10242" width="13.85546875" customWidth="1"/>
    <col min="10490" max="10490" width="3.42578125" customWidth="1"/>
    <col min="10491" max="10491" width="7" customWidth="1"/>
    <col min="10492" max="10492" width="9.85546875" customWidth="1"/>
    <col min="10493" max="10493" width="64.140625" customWidth="1"/>
    <col min="10494" max="10494" width="11.42578125" customWidth="1"/>
    <col min="10495" max="10495" width="12.85546875" customWidth="1"/>
    <col min="10496" max="10496" width="15.42578125" customWidth="1"/>
    <col min="10497" max="10497" width="19.42578125" customWidth="1"/>
    <col min="10498" max="10498" width="13.85546875" customWidth="1"/>
    <col min="10746" max="10746" width="3.42578125" customWidth="1"/>
    <col min="10747" max="10747" width="7" customWidth="1"/>
    <col min="10748" max="10748" width="9.85546875" customWidth="1"/>
    <col min="10749" max="10749" width="64.140625" customWidth="1"/>
    <col min="10750" max="10750" width="11.42578125" customWidth="1"/>
    <col min="10751" max="10751" width="12.85546875" customWidth="1"/>
    <col min="10752" max="10752" width="15.42578125" customWidth="1"/>
    <col min="10753" max="10753" width="19.42578125" customWidth="1"/>
    <col min="10754" max="10754" width="13.85546875" customWidth="1"/>
    <col min="11002" max="11002" width="3.42578125" customWidth="1"/>
    <col min="11003" max="11003" width="7" customWidth="1"/>
    <col min="11004" max="11004" width="9.85546875" customWidth="1"/>
    <col min="11005" max="11005" width="64.140625" customWidth="1"/>
    <col min="11006" max="11006" width="11.42578125" customWidth="1"/>
    <col min="11007" max="11007" width="12.85546875" customWidth="1"/>
    <col min="11008" max="11008" width="15.42578125" customWidth="1"/>
    <col min="11009" max="11009" width="19.42578125" customWidth="1"/>
    <col min="11010" max="11010" width="13.85546875" customWidth="1"/>
    <col min="11258" max="11258" width="3.42578125" customWidth="1"/>
    <col min="11259" max="11259" width="7" customWidth="1"/>
    <col min="11260" max="11260" width="9.85546875" customWidth="1"/>
    <col min="11261" max="11261" width="64.140625" customWidth="1"/>
    <col min="11262" max="11262" width="11.42578125" customWidth="1"/>
    <col min="11263" max="11263" width="12.85546875" customWidth="1"/>
    <col min="11264" max="11264" width="15.42578125" customWidth="1"/>
    <col min="11265" max="11265" width="19.42578125" customWidth="1"/>
    <col min="11266" max="11266" width="13.85546875" customWidth="1"/>
    <col min="11514" max="11514" width="3.42578125" customWidth="1"/>
    <col min="11515" max="11515" width="7" customWidth="1"/>
    <col min="11516" max="11516" width="9.85546875" customWidth="1"/>
    <col min="11517" max="11517" width="64.140625" customWidth="1"/>
    <col min="11518" max="11518" width="11.42578125" customWidth="1"/>
    <col min="11519" max="11519" width="12.85546875" customWidth="1"/>
    <col min="11520" max="11520" width="15.42578125" customWidth="1"/>
    <col min="11521" max="11521" width="19.42578125" customWidth="1"/>
    <col min="11522" max="11522" width="13.85546875" customWidth="1"/>
    <col min="11770" max="11770" width="3.42578125" customWidth="1"/>
    <col min="11771" max="11771" width="7" customWidth="1"/>
    <col min="11772" max="11772" width="9.85546875" customWidth="1"/>
    <col min="11773" max="11773" width="64.140625" customWidth="1"/>
    <col min="11774" max="11774" width="11.42578125" customWidth="1"/>
    <col min="11775" max="11775" width="12.85546875" customWidth="1"/>
    <col min="11776" max="11776" width="15.42578125" customWidth="1"/>
    <col min="11777" max="11777" width="19.42578125" customWidth="1"/>
    <col min="11778" max="11778" width="13.85546875" customWidth="1"/>
    <col min="12026" max="12026" width="3.42578125" customWidth="1"/>
    <col min="12027" max="12027" width="7" customWidth="1"/>
    <col min="12028" max="12028" width="9.85546875" customWidth="1"/>
    <col min="12029" max="12029" width="64.140625" customWidth="1"/>
    <col min="12030" max="12030" width="11.42578125" customWidth="1"/>
    <col min="12031" max="12031" width="12.85546875" customWidth="1"/>
    <col min="12032" max="12032" width="15.42578125" customWidth="1"/>
    <col min="12033" max="12033" width="19.42578125" customWidth="1"/>
    <col min="12034" max="12034" width="13.85546875" customWidth="1"/>
    <col min="12282" max="12282" width="3.42578125" customWidth="1"/>
    <col min="12283" max="12283" width="7" customWidth="1"/>
    <col min="12284" max="12284" width="9.85546875" customWidth="1"/>
    <col min="12285" max="12285" width="64.140625" customWidth="1"/>
    <col min="12286" max="12286" width="11.42578125" customWidth="1"/>
    <col min="12287" max="12287" width="12.85546875" customWidth="1"/>
    <col min="12288" max="12288" width="15.42578125" customWidth="1"/>
    <col min="12289" max="12289" width="19.42578125" customWidth="1"/>
    <col min="12290" max="12290" width="13.85546875" customWidth="1"/>
    <col min="12538" max="12538" width="3.42578125" customWidth="1"/>
    <col min="12539" max="12539" width="7" customWidth="1"/>
    <col min="12540" max="12540" width="9.85546875" customWidth="1"/>
    <col min="12541" max="12541" width="64.140625" customWidth="1"/>
    <col min="12542" max="12542" width="11.42578125" customWidth="1"/>
    <col min="12543" max="12543" width="12.85546875" customWidth="1"/>
    <col min="12544" max="12544" width="15.42578125" customWidth="1"/>
    <col min="12545" max="12545" width="19.42578125" customWidth="1"/>
    <col min="12546" max="12546" width="13.85546875" customWidth="1"/>
    <col min="12794" max="12794" width="3.42578125" customWidth="1"/>
    <col min="12795" max="12795" width="7" customWidth="1"/>
    <col min="12796" max="12796" width="9.85546875" customWidth="1"/>
    <col min="12797" max="12797" width="64.140625" customWidth="1"/>
    <col min="12798" max="12798" width="11.42578125" customWidth="1"/>
    <col min="12799" max="12799" width="12.85546875" customWidth="1"/>
    <col min="12800" max="12800" width="15.42578125" customWidth="1"/>
    <col min="12801" max="12801" width="19.42578125" customWidth="1"/>
    <col min="12802" max="12802" width="13.85546875" customWidth="1"/>
    <col min="13050" max="13050" width="3.42578125" customWidth="1"/>
    <col min="13051" max="13051" width="7" customWidth="1"/>
    <col min="13052" max="13052" width="9.85546875" customWidth="1"/>
    <col min="13053" max="13053" width="64.140625" customWidth="1"/>
    <col min="13054" max="13054" width="11.42578125" customWidth="1"/>
    <col min="13055" max="13055" width="12.85546875" customWidth="1"/>
    <col min="13056" max="13056" width="15.42578125" customWidth="1"/>
    <col min="13057" max="13057" width="19.42578125" customWidth="1"/>
    <col min="13058" max="13058" width="13.85546875" customWidth="1"/>
    <col min="13306" max="13306" width="3.42578125" customWidth="1"/>
    <col min="13307" max="13307" width="7" customWidth="1"/>
    <col min="13308" max="13308" width="9.85546875" customWidth="1"/>
    <col min="13309" max="13309" width="64.140625" customWidth="1"/>
    <col min="13310" max="13310" width="11.42578125" customWidth="1"/>
    <col min="13311" max="13311" width="12.85546875" customWidth="1"/>
    <col min="13312" max="13312" width="15.42578125" customWidth="1"/>
    <col min="13313" max="13313" width="19.42578125" customWidth="1"/>
    <col min="13314" max="13314" width="13.85546875" customWidth="1"/>
    <col min="13562" max="13562" width="3.42578125" customWidth="1"/>
    <col min="13563" max="13563" width="7" customWidth="1"/>
    <col min="13564" max="13564" width="9.85546875" customWidth="1"/>
    <col min="13565" max="13565" width="64.140625" customWidth="1"/>
    <col min="13566" max="13566" width="11.42578125" customWidth="1"/>
    <col min="13567" max="13567" width="12.85546875" customWidth="1"/>
    <col min="13568" max="13568" width="15.42578125" customWidth="1"/>
    <col min="13569" max="13569" width="19.42578125" customWidth="1"/>
    <col min="13570" max="13570" width="13.85546875" customWidth="1"/>
    <col min="13818" max="13818" width="3.42578125" customWidth="1"/>
    <col min="13819" max="13819" width="7" customWidth="1"/>
    <col min="13820" max="13820" width="9.85546875" customWidth="1"/>
    <col min="13821" max="13821" width="64.140625" customWidth="1"/>
    <col min="13822" max="13822" width="11.42578125" customWidth="1"/>
    <col min="13823" max="13823" width="12.85546875" customWidth="1"/>
    <col min="13824" max="13824" width="15.42578125" customWidth="1"/>
    <col min="13825" max="13825" width="19.42578125" customWidth="1"/>
    <col min="13826" max="13826" width="13.85546875" customWidth="1"/>
    <col min="14074" max="14074" width="3.42578125" customWidth="1"/>
    <col min="14075" max="14075" width="7" customWidth="1"/>
    <col min="14076" max="14076" width="9.85546875" customWidth="1"/>
    <col min="14077" max="14077" width="64.140625" customWidth="1"/>
    <col min="14078" max="14078" width="11.42578125" customWidth="1"/>
    <col min="14079" max="14079" width="12.85546875" customWidth="1"/>
    <col min="14080" max="14080" width="15.42578125" customWidth="1"/>
    <col min="14081" max="14081" width="19.42578125" customWidth="1"/>
    <col min="14082" max="14082" width="13.85546875" customWidth="1"/>
    <col min="14330" max="14330" width="3.42578125" customWidth="1"/>
    <col min="14331" max="14331" width="7" customWidth="1"/>
    <col min="14332" max="14332" width="9.85546875" customWidth="1"/>
    <col min="14333" max="14333" width="64.140625" customWidth="1"/>
    <col min="14334" max="14334" width="11.42578125" customWidth="1"/>
    <col min="14335" max="14335" width="12.85546875" customWidth="1"/>
    <col min="14336" max="14336" width="15.42578125" customWidth="1"/>
    <col min="14337" max="14337" width="19.42578125" customWidth="1"/>
    <col min="14338" max="14338" width="13.85546875" customWidth="1"/>
    <col min="14586" max="14586" width="3.42578125" customWidth="1"/>
    <col min="14587" max="14587" width="7" customWidth="1"/>
    <col min="14588" max="14588" width="9.85546875" customWidth="1"/>
    <col min="14589" max="14589" width="64.140625" customWidth="1"/>
    <col min="14590" max="14590" width="11.42578125" customWidth="1"/>
    <col min="14591" max="14591" width="12.85546875" customWidth="1"/>
    <col min="14592" max="14592" width="15.42578125" customWidth="1"/>
    <col min="14593" max="14593" width="19.42578125" customWidth="1"/>
    <col min="14594" max="14594" width="13.85546875" customWidth="1"/>
    <col min="14842" max="14842" width="3.42578125" customWidth="1"/>
    <col min="14843" max="14843" width="7" customWidth="1"/>
    <col min="14844" max="14844" width="9.85546875" customWidth="1"/>
    <col min="14845" max="14845" width="64.140625" customWidth="1"/>
    <col min="14846" max="14846" width="11.42578125" customWidth="1"/>
    <col min="14847" max="14847" width="12.85546875" customWidth="1"/>
    <col min="14848" max="14848" width="15.42578125" customWidth="1"/>
    <col min="14849" max="14849" width="19.42578125" customWidth="1"/>
    <col min="14850" max="14850" width="13.85546875" customWidth="1"/>
    <col min="15098" max="15098" width="3.42578125" customWidth="1"/>
    <col min="15099" max="15099" width="7" customWidth="1"/>
    <col min="15100" max="15100" width="9.85546875" customWidth="1"/>
    <col min="15101" max="15101" width="64.140625" customWidth="1"/>
    <col min="15102" max="15102" width="11.42578125" customWidth="1"/>
    <col min="15103" max="15103" width="12.85546875" customWidth="1"/>
    <col min="15104" max="15104" width="15.42578125" customWidth="1"/>
    <col min="15105" max="15105" width="19.42578125" customWidth="1"/>
    <col min="15106" max="15106" width="13.85546875" customWidth="1"/>
    <col min="15354" max="15354" width="3.42578125" customWidth="1"/>
    <col min="15355" max="15355" width="7" customWidth="1"/>
    <col min="15356" max="15356" width="9.85546875" customWidth="1"/>
    <col min="15357" max="15357" width="64.140625" customWidth="1"/>
    <col min="15358" max="15358" width="11.42578125" customWidth="1"/>
    <col min="15359" max="15359" width="12.85546875" customWidth="1"/>
    <col min="15360" max="15360" width="15.42578125" customWidth="1"/>
    <col min="15361" max="15361" width="19.42578125" customWidth="1"/>
    <col min="15362" max="15362" width="13.85546875" customWidth="1"/>
    <col min="15610" max="15610" width="3.42578125" customWidth="1"/>
    <col min="15611" max="15611" width="7" customWidth="1"/>
    <col min="15612" max="15612" width="9.85546875" customWidth="1"/>
    <col min="15613" max="15613" width="64.140625" customWidth="1"/>
    <col min="15614" max="15614" width="11.42578125" customWidth="1"/>
    <col min="15615" max="15615" width="12.85546875" customWidth="1"/>
    <col min="15616" max="15616" width="15.42578125" customWidth="1"/>
    <col min="15617" max="15617" width="19.42578125" customWidth="1"/>
    <col min="15618" max="15618" width="13.85546875" customWidth="1"/>
    <col min="15866" max="15866" width="3.42578125" customWidth="1"/>
    <col min="15867" max="15867" width="7" customWidth="1"/>
    <col min="15868" max="15868" width="9.85546875" customWidth="1"/>
    <col min="15869" max="15869" width="64.140625" customWidth="1"/>
    <col min="15870" max="15870" width="11.42578125" customWidth="1"/>
    <col min="15871" max="15871" width="12.85546875" customWidth="1"/>
    <col min="15872" max="15872" width="15.42578125" customWidth="1"/>
    <col min="15873" max="15873" width="19.42578125" customWidth="1"/>
    <col min="15874" max="15874" width="13.85546875" customWidth="1"/>
    <col min="16122" max="16122" width="3.42578125" customWidth="1"/>
    <col min="16123" max="16123" width="7" customWidth="1"/>
    <col min="16124" max="16124" width="9.85546875" customWidth="1"/>
    <col min="16125" max="16125" width="64.140625" customWidth="1"/>
    <col min="16126" max="16126" width="11.42578125" customWidth="1"/>
    <col min="16127" max="16127" width="12.85546875" customWidth="1"/>
    <col min="16128" max="16128" width="15.42578125" customWidth="1"/>
    <col min="16129" max="16129" width="19.42578125" customWidth="1"/>
    <col min="16130" max="16130" width="13.85546875" customWidth="1"/>
  </cols>
  <sheetData>
    <row r="1" spans="1:8" s="2" customFormat="1" ht="84.75" customHeight="1" thickBot="1" x14ac:dyDescent="0.4">
      <c r="A1" s="1"/>
      <c r="B1" s="656" t="s">
        <v>312</v>
      </c>
      <c r="C1" s="657"/>
      <c r="D1" s="657"/>
      <c r="E1" s="657"/>
      <c r="F1" s="657"/>
      <c r="G1" s="657"/>
      <c r="H1" s="658"/>
    </row>
    <row r="2" spans="1:8" s="2" customFormat="1" ht="19.5" thickBot="1" x14ac:dyDescent="0.4">
      <c r="A2" s="1"/>
      <c r="B2" s="659" t="s">
        <v>0</v>
      </c>
      <c r="C2" s="641"/>
      <c r="D2" s="641"/>
      <c r="E2" s="641"/>
      <c r="F2" s="641"/>
      <c r="G2" s="641"/>
      <c r="H2" s="660"/>
    </row>
    <row r="3" spans="1:8" s="2" customFormat="1" ht="19.149999999999999" customHeight="1" thickBot="1" x14ac:dyDescent="0.4">
      <c r="A3" s="1"/>
      <c r="B3" s="661" t="s">
        <v>170</v>
      </c>
      <c r="C3" s="662"/>
      <c r="D3" s="662"/>
      <c r="E3" s="662"/>
      <c r="F3" s="662"/>
      <c r="G3" s="662"/>
      <c r="H3" s="663"/>
    </row>
    <row r="4" spans="1:8" s="2" customFormat="1" ht="24" customHeight="1" x14ac:dyDescent="0.35">
      <c r="A4" s="1"/>
      <c r="B4" s="312"/>
      <c r="C4" s="36"/>
      <c r="D4" s="664" t="s">
        <v>1</v>
      </c>
      <c r="E4" s="664"/>
      <c r="F4" s="664"/>
      <c r="G4" s="664"/>
      <c r="H4" s="665"/>
    </row>
    <row r="5" spans="1:8" s="2" customFormat="1" ht="46.5" customHeight="1" x14ac:dyDescent="0.35">
      <c r="A5" s="3"/>
      <c r="B5" s="313"/>
      <c r="C5" s="11" t="s">
        <v>2</v>
      </c>
      <c r="D5" s="648" t="s">
        <v>3</v>
      </c>
      <c r="E5" s="666"/>
      <c r="F5" s="666"/>
      <c r="G5" s="666"/>
      <c r="H5" s="667"/>
    </row>
    <row r="6" spans="1:8" s="2" customFormat="1" ht="134.25" customHeight="1" x14ac:dyDescent="0.35">
      <c r="A6" s="3"/>
      <c r="B6" s="39"/>
      <c r="C6" s="11" t="s">
        <v>4</v>
      </c>
      <c r="D6" s="648" t="s">
        <v>5</v>
      </c>
      <c r="E6" s="649"/>
      <c r="F6" s="649"/>
      <c r="G6" s="649"/>
      <c r="H6" s="650"/>
    </row>
    <row r="7" spans="1:8" s="2" customFormat="1" ht="81" customHeight="1" x14ac:dyDescent="0.35">
      <c r="A7" s="3"/>
      <c r="B7" s="287"/>
      <c r="C7" s="11" t="s">
        <v>6</v>
      </c>
      <c r="D7" s="646" t="s">
        <v>7</v>
      </c>
      <c r="E7" s="646"/>
      <c r="F7" s="646"/>
      <c r="G7" s="646"/>
      <c r="H7" s="647"/>
    </row>
    <row r="8" spans="1:8" s="2" customFormat="1" ht="85.5" customHeight="1" x14ac:dyDescent="0.35">
      <c r="A8" s="3"/>
      <c r="B8" s="287"/>
      <c r="C8" s="11" t="s">
        <v>8</v>
      </c>
      <c r="D8" s="646" t="s">
        <v>80</v>
      </c>
      <c r="E8" s="646"/>
      <c r="F8" s="646"/>
      <c r="G8" s="646"/>
      <c r="H8" s="647"/>
    </row>
    <row r="9" spans="1:8" s="2" customFormat="1" ht="143.25" customHeight="1" x14ac:dyDescent="0.35">
      <c r="A9" s="3"/>
      <c r="B9" s="287"/>
      <c r="C9" s="11" t="s">
        <v>9</v>
      </c>
      <c r="D9" s="646" t="s">
        <v>58</v>
      </c>
      <c r="E9" s="646"/>
      <c r="F9" s="646"/>
      <c r="G9" s="646"/>
      <c r="H9" s="647"/>
    </row>
    <row r="10" spans="1:8" s="2" customFormat="1" ht="88.5" customHeight="1" x14ac:dyDescent="0.35">
      <c r="A10" s="3"/>
      <c r="B10" s="287"/>
      <c r="C10" s="11" t="s">
        <v>10</v>
      </c>
      <c r="D10" s="646" t="s">
        <v>59</v>
      </c>
      <c r="E10" s="646"/>
      <c r="F10" s="646"/>
      <c r="G10" s="646"/>
      <c r="H10" s="647"/>
    </row>
    <row r="11" spans="1:8" s="2" customFormat="1" ht="45" customHeight="1" x14ac:dyDescent="0.35">
      <c r="A11" s="3"/>
      <c r="B11" s="287"/>
      <c r="C11" s="11" t="s">
        <v>11</v>
      </c>
      <c r="D11" s="646" t="s">
        <v>12</v>
      </c>
      <c r="E11" s="646"/>
      <c r="F11" s="646"/>
      <c r="G11" s="646"/>
      <c r="H11" s="647"/>
    </row>
    <row r="12" spans="1:8" s="2" customFormat="1" ht="141.75" customHeight="1" x14ac:dyDescent="0.35">
      <c r="A12" s="3"/>
      <c r="B12" s="287"/>
      <c r="C12" s="11" t="s">
        <v>13</v>
      </c>
      <c r="D12" s="646" t="s">
        <v>127</v>
      </c>
      <c r="E12" s="646"/>
      <c r="F12" s="646"/>
      <c r="G12" s="646"/>
      <c r="H12" s="647"/>
    </row>
    <row r="13" spans="1:8" s="2" customFormat="1" ht="82.5" customHeight="1" x14ac:dyDescent="0.35">
      <c r="A13" s="3"/>
      <c r="B13" s="287"/>
      <c r="C13" s="34" t="s">
        <v>14</v>
      </c>
      <c r="D13" s="646" t="s">
        <v>15</v>
      </c>
      <c r="E13" s="646"/>
      <c r="F13" s="646"/>
      <c r="G13" s="646"/>
      <c r="H13" s="647"/>
    </row>
    <row r="14" spans="1:8" s="2" customFormat="1" ht="146.25" customHeight="1" x14ac:dyDescent="0.35">
      <c r="A14" s="3"/>
      <c r="B14" s="287"/>
      <c r="C14" s="11" t="s">
        <v>16</v>
      </c>
      <c r="D14" s="653" t="s">
        <v>238</v>
      </c>
      <c r="E14" s="654"/>
      <c r="F14" s="654"/>
      <c r="G14" s="654"/>
      <c r="H14" s="655"/>
    </row>
    <row r="15" spans="1:8" s="2" customFormat="1" ht="182.25" customHeight="1" x14ac:dyDescent="0.35">
      <c r="A15" s="3"/>
      <c r="B15" s="287"/>
      <c r="C15" s="11" t="s">
        <v>17</v>
      </c>
      <c r="D15" s="646" t="s">
        <v>18</v>
      </c>
      <c r="E15" s="646"/>
      <c r="F15" s="646"/>
      <c r="G15" s="646"/>
      <c r="H15" s="647"/>
    </row>
    <row r="16" spans="1:8" s="2" customFormat="1" ht="142.5" customHeight="1" x14ac:dyDescent="0.35">
      <c r="A16" s="3"/>
      <c r="B16" s="287"/>
      <c r="C16" s="11" t="s">
        <v>19</v>
      </c>
      <c r="D16" s="648" t="s">
        <v>20</v>
      </c>
      <c r="E16" s="649"/>
      <c r="F16" s="649"/>
      <c r="G16" s="649"/>
      <c r="H16" s="650"/>
    </row>
    <row r="17" spans="1:37" ht="98.25" customHeight="1" x14ac:dyDescent="0.35">
      <c r="A17" s="3"/>
      <c r="B17" s="287"/>
      <c r="C17" s="11" t="s">
        <v>21</v>
      </c>
      <c r="D17" s="648" t="s">
        <v>22</v>
      </c>
      <c r="E17" s="649"/>
      <c r="F17" s="649"/>
      <c r="G17" s="649"/>
      <c r="H17" s="650"/>
    </row>
    <row r="18" spans="1:37" ht="84" customHeight="1" x14ac:dyDescent="0.35">
      <c r="A18" s="3"/>
      <c r="B18" s="287"/>
      <c r="C18" s="11" t="s">
        <v>23</v>
      </c>
      <c r="D18" s="648" t="s">
        <v>81</v>
      </c>
      <c r="E18" s="649"/>
      <c r="F18" s="649"/>
      <c r="G18" s="649"/>
      <c r="H18" s="650"/>
    </row>
    <row r="19" spans="1:37" ht="68.25" customHeight="1" thickBot="1" x14ac:dyDescent="0.4">
      <c r="A19" s="3"/>
      <c r="B19" s="40"/>
      <c r="C19" s="41" t="s">
        <v>24</v>
      </c>
      <c r="D19" s="651" t="s">
        <v>82</v>
      </c>
      <c r="E19" s="651"/>
      <c r="F19" s="651"/>
      <c r="G19" s="651"/>
      <c r="H19" s="652"/>
    </row>
    <row r="20" spans="1:37" ht="18.75" thickBot="1" x14ac:dyDescent="0.4">
      <c r="B20" s="42"/>
      <c r="C20" s="42"/>
      <c r="D20" s="42"/>
      <c r="E20" s="42"/>
      <c r="F20" s="4"/>
      <c r="G20" s="314"/>
      <c r="H20" s="42"/>
    </row>
    <row r="21" spans="1:37" ht="56.25" x14ac:dyDescent="0.35">
      <c r="B21" s="37" t="s">
        <v>25</v>
      </c>
      <c r="C21" s="43" t="s">
        <v>52</v>
      </c>
      <c r="D21" s="43" t="s">
        <v>26</v>
      </c>
      <c r="E21" s="43" t="s">
        <v>27</v>
      </c>
      <c r="F21" s="5" t="s">
        <v>28</v>
      </c>
      <c r="G21" s="315" t="s">
        <v>29</v>
      </c>
      <c r="H21" s="45" t="s">
        <v>30</v>
      </c>
    </row>
    <row r="22" spans="1:37" ht="19.5" thickBot="1" x14ac:dyDescent="0.4">
      <c r="B22" s="46">
        <v>1</v>
      </c>
      <c r="C22" s="19">
        <v>2</v>
      </c>
      <c r="D22" s="19">
        <v>3</v>
      </c>
      <c r="E22" s="19">
        <v>4</v>
      </c>
      <c r="F22" s="19">
        <v>5</v>
      </c>
      <c r="G22" s="316">
        <v>6</v>
      </c>
      <c r="H22" s="48">
        <v>7</v>
      </c>
    </row>
    <row r="23" spans="1:37" ht="18.75" x14ac:dyDescent="0.35">
      <c r="B23" s="49"/>
      <c r="C23" s="43"/>
      <c r="D23" s="317" t="s">
        <v>31</v>
      </c>
      <c r="E23" s="146"/>
      <c r="F23" s="60"/>
      <c r="G23" s="318"/>
      <c r="H23" s="172"/>
    </row>
    <row r="24" spans="1:37" ht="18.75" customHeight="1" x14ac:dyDescent="0.35">
      <c r="B24" s="91">
        <v>1</v>
      </c>
      <c r="C24" s="289" t="s">
        <v>64</v>
      </c>
      <c r="D24" s="52" t="s">
        <v>32</v>
      </c>
      <c r="E24" s="144" t="s">
        <v>33</v>
      </c>
      <c r="F24" s="170">
        <v>1</v>
      </c>
      <c r="G24" s="100"/>
      <c r="H24" s="130">
        <f>G24*F24</f>
        <v>0</v>
      </c>
    </row>
    <row r="25" spans="1:37" ht="39" customHeight="1" x14ac:dyDescent="0.35">
      <c r="B25" s="91">
        <v>2</v>
      </c>
      <c r="C25" s="90" t="s">
        <v>53</v>
      </c>
      <c r="D25" s="92" t="s">
        <v>34</v>
      </c>
      <c r="E25" s="93" t="s">
        <v>33</v>
      </c>
      <c r="F25" s="94">
        <v>1</v>
      </c>
      <c r="G25" s="319"/>
      <c r="H25" s="130">
        <f t="shared" ref="H25:H29" si="0">G25*F25</f>
        <v>0</v>
      </c>
    </row>
    <row r="26" spans="1:37" ht="23.25" customHeight="1" x14ac:dyDescent="0.35">
      <c r="B26" s="91">
        <v>3</v>
      </c>
      <c r="C26" s="288" t="s">
        <v>65</v>
      </c>
      <c r="D26" s="52" t="s">
        <v>35</v>
      </c>
      <c r="E26" s="93" t="s">
        <v>33</v>
      </c>
      <c r="F26" s="94">
        <v>1</v>
      </c>
      <c r="G26" s="319"/>
      <c r="H26" s="130">
        <f t="shared" si="0"/>
        <v>0</v>
      </c>
    </row>
    <row r="27" spans="1:37" ht="56.25" customHeight="1" x14ac:dyDescent="0.35">
      <c r="B27" s="91">
        <v>4</v>
      </c>
      <c r="C27" s="288" t="s">
        <v>66</v>
      </c>
      <c r="D27" s="52" t="s">
        <v>150</v>
      </c>
      <c r="E27" s="93" t="s">
        <v>33</v>
      </c>
      <c r="F27" s="94">
        <v>1</v>
      </c>
      <c r="G27" s="319"/>
      <c r="H27" s="130">
        <f t="shared" si="0"/>
        <v>0</v>
      </c>
    </row>
    <row r="28" spans="1:37" ht="72" customHeight="1" x14ac:dyDescent="0.35">
      <c r="B28" s="91">
        <v>5</v>
      </c>
      <c r="C28" s="288" t="s">
        <v>67</v>
      </c>
      <c r="D28" s="52" t="s">
        <v>57</v>
      </c>
      <c r="E28" s="93" t="s">
        <v>33</v>
      </c>
      <c r="F28" s="94">
        <v>1</v>
      </c>
      <c r="G28" s="319"/>
      <c r="H28" s="130">
        <f t="shared" si="0"/>
        <v>0</v>
      </c>
    </row>
    <row r="29" spans="1:37" ht="41.25" customHeight="1" thickBot="1" x14ac:dyDescent="0.4">
      <c r="B29" s="22">
        <v>6</v>
      </c>
      <c r="C29" s="54">
        <v>14</v>
      </c>
      <c r="D29" s="55" t="s">
        <v>83</v>
      </c>
      <c r="E29" s="137" t="s">
        <v>33</v>
      </c>
      <c r="F29" s="299">
        <v>1</v>
      </c>
      <c r="G29" s="320"/>
      <c r="H29" s="133">
        <f t="shared" si="0"/>
        <v>0</v>
      </c>
    </row>
    <row r="30" spans="1:37" ht="21" customHeight="1" thickBot="1" x14ac:dyDescent="0.4">
      <c r="B30" s="57"/>
      <c r="C30" s="58"/>
      <c r="D30" s="58"/>
      <c r="E30" s="641" t="s">
        <v>54</v>
      </c>
      <c r="F30" s="641"/>
      <c r="G30" s="642"/>
      <c r="H30" s="166">
        <f>SUM(H24:H29)</f>
        <v>0</v>
      </c>
    </row>
    <row r="31" spans="1:37" s="7" customFormat="1" ht="18.75" x14ac:dyDescent="0.25">
      <c r="A31" s="6"/>
      <c r="B31" s="9"/>
      <c r="C31" s="164"/>
      <c r="D31" s="321" t="s">
        <v>36</v>
      </c>
      <c r="E31" s="163"/>
      <c r="F31" s="567"/>
      <c r="G31" s="322"/>
      <c r="H31" s="16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1:37" s="7" customFormat="1" ht="18" customHeight="1" x14ac:dyDescent="0.35">
      <c r="A32" s="6"/>
      <c r="B32" s="91">
        <v>7</v>
      </c>
      <c r="C32" s="288" t="s">
        <v>68</v>
      </c>
      <c r="D32" s="8" t="s">
        <v>87</v>
      </c>
      <c r="E32" s="93" t="s">
        <v>37</v>
      </c>
      <c r="F32" s="568">
        <v>0.24399999999999999</v>
      </c>
      <c r="G32" s="100"/>
      <c r="H32" s="130">
        <f>F32*G32</f>
        <v>0</v>
      </c>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s="7" customFormat="1" ht="33.6" customHeight="1" x14ac:dyDescent="0.35">
      <c r="A33" s="6"/>
      <c r="B33" s="91">
        <v>8</v>
      </c>
      <c r="C33" s="288" t="s">
        <v>69</v>
      </c>
      <c r="D33" s="8" t="s">
        <v>88</v>
      </c>
      <c r="E33" s="93" t="s">
        <v>38</v>
      </c>
      <c r="F33" s="98">
        <v>244</v>
      </c>
      <c r="G33" s="89"/>
      <c r="H33" s="53">
        <f>F33*G33</f>
        <v>0</v>
      </c>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s="6" customFormat="1" ht="53.25" customHeight="1" x14ac:dyDescent="0.35">
      <c r="B34" s="91">
        <v>9</v>
      </c>
      <c r="C34" s="288" t="s">
        <v>70</v>
      </c>
      <c r="D34" s="8" t="s">
        <v>89</v>
      </c>
      <c r="E34" s="93" t="s">
        <v>39</v>
      </c>
      <c r="F34" s="98">
        <v>1712</v>
      </c>
      <c r="G34" s="89"/>
      <c r="H34" s="53">
        <f t="shared" ref="H34:H38" si="1">F34*G34</f>
        <v>0</v>
      </c>
    </row>
    <row r="35" spans="1:37" s="6" customFormat="1" ht="53.25" customHeight="1" x14ac:dyDescent="0.35">
      <c r="B35" s="91">
        <v>10</v>
      </c>
      <c r="C35" s="288" t="s">
        <v>70</v>
      </c>
      <c r="D35" s="8" t="s">
        <v>104</v>
      </c>
      <c r="E35" s="93" t="s">
        <v>39</v>
      </c>
      <c r="F35" s="98">
        <v>650</v>
      </c>
      <c r="G35" s="89"/>
      <c r="H35" s="53">
        <f t="shared" si="1"/>
        <v>0</v>
      </c>
    </row>
    <row r="36" spans="1:37" s="6" customFormat="1" ht="53.25" customHeight="1" x14ac:dyDescent="0.35">
      <c r="B36" s="91">
        <v>11</v>
      </c>
      <c r="C36" s="288" t="s">
        <v>70</v>
      </c>
      <c r="D36" s="8" t="s">
        <v>151</v>
      </c>
      <c r="E36" s="93" t="s">
        <v>41</v>
      </c>
      <c r="F36" s="98">
        <v>11</v>
      </c>
      <c r="G36" s="89"/>
      <c r="H36" s="53">
        <f t="shared" si="1"/>
        <v>0</v>
      </c>
    </row>
    <row r="37" spans="1:37" s="6" customFormat="1" ht="53.25" customHeight="1" x14ac:dyDescent="0.35">
      <c r="B37" s="91">
        <v>12</v>
      </c>
      <c r="C37" s="288" t="s">
        <v>70</v>
      </c>
      <c r="D37" s="8" t="s">
        <v>152</v>
      </c>
      <c r="E37" s="93" t="s">
        <v>38</v>
      </c>
      <c r="F37" s="98">
        <v>441</v>
      </c>
      <c r="G37" s="89"/>
      <c r="H37" s="53">
        <f t="shared" si="1"/>
        <v>0</v>
      </c>
    </row>
    <row r="38" spans="1:37" s="7" customFormat="1" ht="38.25" customHeight="1" thickBot="1" x14ac:dyDescent="0.4">
      <c r="A38" s="6"/>
      <c r="B38" s="135">
        <v>13</v>
      </c>
      <c r="C38" s="136" t="s">
        <v>93</v>
      </c>
      <c r="D38" s="102" t="s">
        <v>166</v>
      </c>
      <c r="E38" s="137" t="s">
        <v>38</v>
      </c>
      <c r="F38" s="415">
        <v>153</v>
      </c>
      <c r="G38" s="103"/>
      <c r="H38" s="134">
        <f t="shared" si="1"/>
        <v>0</v>
      </c>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row>
    <row r="39" spans="1:37" s="7" customFormat="1" ht="19.899999999999999" customHeight="1" thickBot="1" x14ac:dyDescent="0.4">
      <c r="A39" s="6"/>
      <c r="B39" s="629" t="s">
        <v>42</v>
      </c>
      <c r="C39" s="630"/>
      <c r="D39" s="630"/>
      <c r="E39" s="630"/>
      <c r="F39" s="630"/>
      <c r="G39" s="631"/>
      <c r="H39" s="166">
        <f>SUM(H32:H38)</f>
        <v>0</v>
      </c>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row>
    <row r="40" spans="1:37" s="7" customFormat="1" ht="16.149999999999999" customHeight="1" x14ac:dyDescent="0.35">
      <c r="A40" s="6"/>
      <c r="B40" s="162"/>
      <c r="C40" s="145"/>
      <c r="D40" s="323" t="s">
        <v>43</v>
      </c>
      <c r="E40" s="25"/>
      <c r="F40" s="18"/>
      <c r="G40" s="324"/>
      <c r="H40" s="2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row>
    <row r="41" spans="1:37" s="21" customFormat="1" ht="177" customHeight="1" x14ac:dyDescent="0.35">
      <c r="A41" s="20"/>
      <c r="B41" s="91">
        <v>14</v>
      </c>
      <c r="C41" s="288" t="s">
        <v>71</v>
      </c>
      <c r="D41" s="325" t="s">
        <v>153</v>
      </c>
      <c r="E41" s="24" t="s">
        <v>40</v>
      </c>
      <c r="F41" s="569">
        <v>896.4</v>
      </c>
      <c r="G41" s="89"/>
      <c r="H41" s="53">
        <f>F41*G41</f>
        <v>0</v>
      </c>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row>
    <row r="42" spans="1:37" s="21" customFormat="1" ht="29.25" customHeight="1" x14ac:dyDescent="0.35">
      <c r="A42" s="20"/>
      <c r="B42" s="91">
        <v>15</v>
      </c>
      <c r="C42" s="288" t="s">
        <v>72</v>
      </c>
      <c r="D42" s="8" t="s">
        <v>116</v>
      </c>
      <c r="E42" s="24" t="s">
        <v>39</v>
      </c>
      <c r="F42" s="98">
        <v>1543.3</v>
      </c>
      <c r="G42" s="89"/>
      <c r="H42" s="53">
        <f>F42*G42</f>
        <v>0</v>
      </c>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row>
    <row r="43" spans="1:37" ht="37.5" x14ac:dyDescent="0.35">
      <c r="B43" s="91">
        <v>16</v>
      </c>
      <c r="C43" s="288" t="s">
        <v>154</v>
      </c>
      <c r="D43" s="23" t="s">
        <v>155</v>
      </c>
      <c r="E43" s="24" t="s">
        <v>41</v>
      </c>
      <c r="F43" s="98">
        <v>5</v>
      </c>
      <c r="G43" s="89"/>
      <c r="H43" s="53">
        <f t="shared" ref="H43" si="2">F43*G43</f>
        <v>0</v>
      </c>
    </row>
    <row r="44" spans="1:37" s="356" customFormat="1" ht="19.5" thickBot="1" x14ac:dyDescent="0.4">
      <c r="A44" s="354"/>
      <c r="B44" s="138">
        <v>17</v>
      </c>
      <c r="C44" s="139"/>
      <c r="D44" s="102" t="s">
        <v>156</v>
      </c>
      <c r="E44" s="137" t="s">
        <v>41</v>
      </c>
      <c r="F44" s="415">
        <v>7</v>
      </c>
      <c r="G44" s="103"/>
      <c r="H44" s="134">
        <f t="shared" ref="H44" si="3">F44*G44</f>
        <v>0</v>
      </c>
      <c r="I44" s="355"/>
      <c r="J44" s="355"/>
      <c r="K44" s="355"/>
      <c r="L44" s="355"/>
      <c r="M44" s="355"/>
      <c r="N44" s="355"/>
      <c r="O44" s="355"/>
      <c r="P44" s="355"/>
      <c r="Q44" s="355"/>
      <c r="R44" s="355"/>
      <c r="S44" s="355"/>
      <c r="T44" s="355"/>
      <c r="U44" s="355"/>
      <c r="V44" s="355"/>
      <c r="W44" s="355"/>
      <c r="X44" s="355"/>
      <c r="Y44" s="355"/>
      <c r="Z44" s="355"/>
      <c r="AA44" s="355"/>
      <c r="AB44" s="355"/>
      <c r="AC44" s="355"/>
      <c r="AD44" s="355"/>
      <c r="AE44" s="355"/>
      <c r="AF44" s="355"/>
      <c r="AG44" s="355"/>
      <c r="AH44" s="355"/>
      <c r="AI44" s="355"/>
      <c r="AJ44" s="355"/>
      <c r="AK44" s="355"/>
    </row>
    <row r="45" spans="1:37" s="7" customFormat="1" ht="21" customHeight="1" thickBot="1" x14ac:dyDescent="0.4">
      <c r="A45" s="6"/>
      <c r="B45" s="629" t="s">
        <v>44</v>
      </c>
      <c r="C45" s="630"/>
      <c r="D45" s="630"/>
      <c r="E45" s="630"/>
      <c r="F45" s="630"/>
      <c r="G45" s="631"/>
      <c r="H45" s="166">
        <f>SUM(H41:H44)</f>
        <v>0</v>
      </c>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row>
    <row r="46" spans="1:37" s="7" customFormat="1" ht="16.899999999999999" customHeight="1" x14ac:dyDescent="0.35">
      <c r="A46" s="6"/>
      <c r="B46" s="61"/>
      <c r="C46" s="62"/>
      <c r="D46" s="326" t="s">
        <v>45</v>
      </c>
      <c r="E46" s="167"/>
      <c r="F46" s="570"/>
      <c r="G46" s="327"/>
      <c r="H46" s="328"/>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row>
    <row r="47" spans="1:37" s="7" customFormat="1" ht="56.25" customHeight="1" x14ac:dyDescent="0.35">
      <c r="A47" s="6"/>
      <c r="B47" s="91">
        <v>18</v>
      </c>
      <c r="C47" s="288" t="s">
        <v>73</v>
      </c>
      <c r="D47" s="99" t="s">
        <v>157</v>
      </c>
      <c r="E47" s="93" t="s">
        <v>40</v>
      </c>
      <c r="F47" s="98">
        <v>953.6</v>
      </c>
      <c r="G47" s="89"/>
      <c r="H47" s="133">
        <f t="shared" ref="H47:H53" si="4">(F47*G47)</f>
        <v>0</v>
      </c>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row>
    <row r="48" spans="1:37" ht="38.25" customHeight="1" x14ac:dyDescent="0.35">
      <c r="A48" s="118"/>
      <c r="B48" s="119">
        <v>19</v>
      </c>
      <c r="C48" s="120" t="s">
        <v>74</v>
      </c>
      <c r="D48" s="121" t="s">
        <v>90</v>
      </c>
      <c r="E48" s="122" t="s">
        <v>39</v>
      </c>
      <c r="F48" s="411">
        <v>1966</v>
      </c>
      <c r="G48" s="329"/>
      <c r="H48" s="53">
        <f t="shared" si="4"/>
        <v>0</v>
      </c>
      <c r="I48" s="123"/>
      <c r="J48"/>
      <c r="K48"/>
      <c r="L48"/>
      <c r="M48"/>
      <c r="N48"/>
      <c r="O48"/>
      <c r="P48"/>
      <c r="Q48"/>
      <c r="R48"/>
      <c r="S48"/>
      <c r="T48"/>
      <c r="U48"/>
      <c r="V48"/>
      <c r="W48"/>
      <c r="X48"/>
      <c r="Y48"/>
      <c r="Z48"/>
      <c r="AA48"/>
      <c r="AB48"/>
      <c r="AC48"/>
      <c r="AD48"/>
      <c r="AE48"/>
      <c r="AF48"/>
      <c r="AG48"/>
      <c r="AH48"/>
      <c r="AI48"/>
      <c r="AJ48"/>
      <c r="AK48"/>
    </row>
    <row r="49" spans="1:37" s="7" customFormat="1" ht="53.25" customHeight="1" x14ac:dyDescent="0.35">
      <c r="A49" s="6"/>
      <c r="B49" s="119">
        <v>20</v>
      </c>
      <c r="C49" s="288" t="s">
        <v>75</v>
      </c>
      <c r="D49" s="8" t="s">
        <v>158</v>
      </c>
      <c r="E49" s="93" t="s">
        <v>39</v>
      </c>
      <c r="F49" s="411">
        <v>1966</v>
      </c>
      <c r="G49" s="89"/>
      <c r="H49" s="53">
        <f t="shared" si="4"/>
        <v>0</v>
      </c>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row>
    <row r="50" spans="1:37" ht="38.25" customHeight="1" x14ac:dyDescent="0.35">
      <c r="A50" s="107"/>
      <c r="B50" s="91">
        <v>21</v>
      </c>
      <c r="C50" s="120" t="s">
        <v>76</v>
      </c>
      <c r="D50" s="142" t="s">
        <v>108</v>
      </c>
      <c r="E50" s="122" t="s">
        <v>38</v>
      </c>
      <c r="F50" s="411">
        <v>153</v>
      </c>
      <c r="G50" s="329"/>
      <c r="H50" s="53">
        <f t="shared" si="4"/>
        <v>0</v>
      </c>
      <c r="I50"/>
      <c r="J50"/>
      <c r="K50"/>
      <c r="L50"/>
      <c r="M50"/>
      <c r="N50"/>
      <c r="O50"/>
      <c r="P50"/>
      <c r="Q50"/>
      <c r="R50"/>
      <c r="S50"/>
      <c r="T50"/>
      <c r="U50"/>
      <c r="V50"/>
      <c r="W50"/>
      <c r="X50"/>
      <c r="Y50"/>
      <c r="Z50"/>
      <c r="AA50"/>
      <c r="AB50"/>
      <c r="AC50"/>
      <c r="AD50"/>
      <c r="AE50"/>
      <c r="AF50"/>
      <c r="AG50"/>
      <c r="AH50"/>
      <c r="AI50"/>
      <c r="AJ50"/>
      <c r="AK50"/>
    </row>
    <row r="51" spans="1:37" s="7" customFormat="1" ht="37.5" x14ac:dyDescent="0.35">
      <c r="A51" s="6"/>
      <c r="B51" s="91">
        <v>22</v>
      </c>
      <c r="C51" s="288" t="s">
        <v>77</v>
      </c>
      <c r="D51" s="8" t="s">
        <v>92</v>
      </c>
      <c r="E51" s="93" t="s">
        <v>38</v>
      </c>
      <c r="F51" s="98">
        <v>108</v>
      </c>
      <c r="G51" s="89"/>
      <c r="H51" s="53">
        <f t="shared" si="4"/>
        <v>0</v>
      </c>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row>
    <row r="52" spans="1:37" s="129" customFormat="1" ht="37.5" x14ac:dyDescent="0.35">
      <c r="A52" s="330"/>
      <c r="B52" s="173">
        <v>23</v>
      </c>
      <c r="C52" s="125" t="s">
        <v>77</v>
      </c>
      <c r="D52" s="126" t="s">
        <v>98</v>
      </c>
      <c r="E52" s="127" t="s">
        <v>38</v>
      </c>
      <c r="F52" s="569">
        <v>441</v>
      </c>
      <c r="G52" s="128"/>
      <c r="H52" s="161">
        <f t="shared" si="4"/>
        <v>0</v>
      </c>
    </row>
    <row r="53" spans="1:37" ht="57" thickBot="1" x14ac:dyDescent="0.4">
      <c r="A53" s="118"/>
      <c r="B53" s="138">
        <v>24</v>
      </c>
      <c r="C53" s="141" t="s">
        <v>97</v>
      </c>
      <c r="D53" s="142" t="s">
        <v>107</v>
      </c>
      <c r="E53" s="143" t="s">
        <v>39</v>
      </c>
      <c r="F53" s="415">
        <v>650</v>
      </c>
      <c r="G53" s="103"/>
      <c r="H53" s="134">
        <f t="shared" si="4"/>
        <v>0</v>
      </c>
      <c r="I53"/>
      <c r="J53"/>
      <c r="K53"/>
      <c r="L53"/>
      <c r="M53"/>
      <c r="N53"/>
      <c r="O53"/>
      <c r="P53"/>
      <c r="Q53"/>
      <c r="R53"/>
      <c r="S53"/>
      <c r="T53"/>
      <c r="U53"/>
      <c r="V53"/>
      <c r="W53"/>
      <c r="X53"/>
      <c r="Y53"/>
      <c r="Z53"/>
      <c r="AA53"/>
      <c r="AB53"/>
      <c r="AC53"/>
      <c r="AD53"/>
      <c r="AE53"/>
      <c r="AF53"/>
      <c r="AG53"/>
      <c r="AH53"/>
      <c r="AI53"/>
      <c r="AJ53"/>
      <c r="AK53"/>
    </row>
    <row r="54" spans="1:37" s="7" customFormat="1" ht="21.75" customHeight="1" thickBot="1" x14ac:dyDescent="0.3">
      <c r="A54" s="6"/>
      <c r="B54" s="632" t="s">
        <v>46</v>
      </c>
      <c r="C54" s="633"/>
      <c r="D54" s="633"/>
      <c r="E54" s="633"/>
      <c r="F54" s="633"/>
      <c r="G54" s="633"/>
      <c r="H54" s="166">
        <f>SUM(H47:H53)</f>
        <v>0</v>
      </c>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row>
    <row r="55" spans="1:37" ht="18.75" x14ac:dyDescent="0.35">
      <c r="A55" s="2"/>
      <c r="B55" s="331"/>
      <c r="C55" s="332"/>
      <c r="D55" s="326" t="s">
        <v>159</v>
      </c>
      <c r="E55" s="332"/>
      <c r="F55" s="565"/>
      <c r="G55" s="333"/>
      <c r="H55" s="334"/>
      <c r="I55"/>
      <c r="J55"/>
      <c r="K55"/>
      <c r="L55"/>
      <c r="M55"/>
      <c r="N55"/>
      <c r="O55"/>
      <c r="P55"/>
      <c r="Q55"/>
      <c r="R55"/>
      <c r="S55"/>
      <c r="T55"/>
      <c r="U55"/>
      <c r="V55"/>
      <c r="W55"/>
      <c r="X55"/>
      <c r="Y55"/>
      <c r="Z55"/>
      <c r="AA55"/>
      <c r="AB55"/>
      <c r="AC55"/>
      <c r="AD55"/>
      <c r="AE55"/>
      <c r="AF55"/>
      <c r="AG55"/>
      <c r="AH55"/>
      <c r="AI55"/>
      <c r="AJ55"/>
      <c r="AK55"/>
    </row>
    <row r="56" spans="1:37" ht="19.5" thickBot="1" x14ac:dyDescent="0.4">
      <c r="A56" s="2"/>
      <c r="B56" s="335"/>
      <c r="C56" s="336"/>
      <c r="D56" s="375" t="s">
        <v>160</v>
      </c>
      <c r="E56" s="337"/>
      <c r="F56" s="571"/>
      <c r="G56" s="339"/>
      <c r="H56" s="340"/>
      <c r="I56"/>
      <c r="J56"/>
      <c r="K56"/>
      <c r="L56"/>
      <c r="M56"/>
      <c r="N56"/>
      <c r="O56"/>
      <c r="P56"/>
      <c r="Q56"/>
      <c r="R56"/>
      <c r="S56"/>
      <c r="T56"/>
      <c r="U56"/>
      <c r="V56"/>
      <c r="W56"/>
      <c r="X56"/>
      <c r="Y56"/>
      <c r="Z56"/>
      <c r="AA56"/>
      <c r="AB56"/>
      <c r="AC56"/>
      <c r="AD56"/>
      <c r="AE56"/>
      <c r="AF56"/>
      <c r="AG56"/>
      <c r="AH56"/>
      <c r="AI56"/>
      <c r="AJ56"/>
      <c r="AK56"/>
    </row>
    <row r="57" spans="1:37" ht="75" x14ac:dyDescent="0.35">
      <c r="A57" s="2"/>
      <c r="B57" s="297">
        <v>25</v>
      </c>
      <c r="C57" s="131" t="s">
        <v>55</v>
      </c>
      <c r="D57" s="60" t="s">
        <v>209</v>
      </c>
      <c r="E57" s="25" t="s">
        <v>56</v>
      </c>
      <c r="F57" s="414">
        <v>2</v>
      </c>
      <c r="G57" s="298"/>
      <c r="H57" s="51">
        <f t="shared" ref="H57:H63" si="5">(F57*G57)</f>
        <v>0</v>
      </c>
      <c r="I57"/>
      <c r="J57"/>
      <c r="K57"/>
      <c r="L57"/>
      <c r="M57"/>
      <c r="N57"/>
      <c r="O57"/>
      <c r="P57"/>
      <c r="Q57"/>
      <c r="R57"/>
      <c r="S57"/>
      <c r="T57"/>
      <c r="U57"/>
      <c r="V57"/>
      <c r="W57"/>
      <c r="X57"/>
      <c r="Y57"/>
      <c r="Z57"/>
      <c r="AA57"/>
      <c r="AB57"/>
      <c r="AC57"/>
      <c r="AD57"/>
      <c r="AE57"/>
      <c r="AF57"/>
      <c r="AG57"/>
      <c r="AH57"/>
      <c r="AI57"/>
      <c r="AJ57"/>
      <c r="AK57"/>
    </row>
    <row r="58" spans="1:37" ht="56.25" x14ac:dyDescent="0.35">
      <c r="A58" s="2"/>
      <c r="B58" s="287">
        <f>B57+1</f>
        <v>26</v>
      </c>
      <c r="C58" s="288" t="s">
        <v>55</v>
      </c>
      <c r="D58" s="8" t="s">
        <v>210</v>
      </c>
      <c r="E58" s="24" t="s">
        <v>56</v>
      </c>
      <c r="F58" s="98">
        <v>22</v>
      </c>
      <c r="G58" s="89"/>
      <c r="H58" s="53">
        <f t="shared" si="5"/>
        <v>0</v>
      </c>
      <c r="I58"/>
      <c r="J58"/>
      <c r="K58"/>
      <c r="L58"/>
      <c r="M58"/>
      <c r="N58"/>
      <c r="O58"/>
      <c r="P58"/>
      <c r="Q58"/>
      <c r="R58"/>
      <c r="S58"/>
      <c r="T58"/>
      <c r="U58"/>
      <c r="V58"/>
      <c r="W58"/>
      <c r="X58"/>
      <c r="Y58"/>
      <c r="Z58"/>
      <c r="AA58"/>
      <c r="AB58"/>
      <c r="AC58"/>
      <c r="AD58"/>
      <c r="AE58"/>
      <c r="AF58"/>
      <c r="AG58"/>
      <c r="AH58"/>
      <c r="AI58"/>
      <c r="AJ58"/>
      <c r="AK58"/>
    </row>
    <row r="59" spans="1:37" ht="56.25" x14ac:dyDescent="0.35">
      <c r="A59" s="2"/>
      <c r="B59" s="287">
        <f t="shared" ref="B59:B63" si="6">B58+1</f>
        <v>27</v>
      </c>
      <c r="C59" s="288" t="s">
        <v>55</v>
      </c>
      <c r="D59" s="8" t="s">
        <v>211</v>
      </c>
      <c r="E59" s="24" t="s">
        <v>56</v>
      </c>
      <c r="F59" s="98">
        <v>24</v>
      </c>
      <c r="G59" s="89"/>
      <c r="H59" s="53">
        <f t="shared" si="5"/>
        <v>0</v>
      </c>
      <c r="I59"/>
      <c r="J59"/>
      <c r="K59"/>
      <c r="L59"/>
      <c r="M59"/>
      <c r="N59"/>
      <c r="O59"/>
      <c r="P59"/>
      <c r="Q59"/>
      <c r="R59"/>
      <c r="S59"/>
      <c r="T59"/>
      <c r="U59"/>
      <c r="V59"/>
      <c r="W59"/>
      <c r="X59"/>
      <c r="Y59"/>
      <c r="Z59"/>
      <c r="AA59"/>
      <c r="AB59"/>
      <c r="AC59"/>
      <c r="AD59"/>
      <c r="AE59"/>
      <c r="AF59"/>
      <c r="AG59"/>
      <c r="AH59"/>
      <c r="AI59"/>
      <c r="AJ59"/>
      <c r="AK59"/>
    </row>
    <row r="60" spans="1:37" ht="75" x14ac:dyDescent="0.35">
      <c r="A60" s="2"/>
      <c r="B60" s="287">
        <f t="shared" si="6"/>
        <v>28</v>
      </c>
      <c r="C60" s="288" t="s">
        <v>55</v>
      </c>
      <c r="D60" s="8" t="s">
        <v>221</v>
      </c>
      <c r="E60" s="24" t="s">
        <v>56</v>
      </c>
      <c r="F60" s="98">
        <v>1</v>
      </c>
      <c r="G60" s="89"/>
      <c r="H60" s="53">
        <f t="shared" si="5"/>
        <v>0</v>
      </c>
      <c r="I60"/>
      <c r="J60"/>
      <c r="K60"/>
      <c r="L60"/>
      <c r="M60"/>
      <c r="N60"/>
      <c r="O60"/>
      <c r="P60"/>
      <c r="Q60"/>
      <c r="R60"/>
      <c r="S60"/>
      <c r="T60"/>
      <c r="U60"/>
      <c r="V60"/>
      <c r="W60"/>
      <c r="X60"/>
      <c r="Y60"/>
      <c r="Z60"/>
      <c r="AA60"/>
      <c r="AB60"/>
      <c r="AC60"/>
      <c r="AD60"/>
      <c r="AE60"/>
      <c r="AF60"/>
      <c r="AG60"/>
      <c r="AH60"/>
      <c r="AI60"/>
      <c r="AJ60"/>
      <c r="AK60"/>
    </row>
    <row r="61" spans="1:37" ht="75" x14ac:dyDescent="0.35">
      <c r="A61" s="2"/>
      <c r="B61" s="287">
        <f t="shared" si="6"/>
        <v>29</v>
      </c>
      <c r="C61" s="288" t="s">
        <v>55</v>
      </c>
      <c r="D61" s="8" t="s">
        <v>134</v>
      </c>
      <c r="E61" s="24" t="s">
        <v>38</v>
      </c>
      <c r="F61" s="98">
        <v>148.5</v>
      </c>
      <c r="G61" s="89"/>
      <c r="H61" s="53">
        <f t="shared" si="5"/>
        <v>0</v>
      </c>
      <c r="I61"/>
      <c r="J61"/>
      <c r="K61"/>
      <c r="L61"/>
      <c r="M61"/>
      <c r="N61"/>
      <c r="O61"/>
      <c r="P61"/>
      <c r="Q61"/>
      <c r="R61"/>
      <c r="S61"/>
      <c r="T61"/>
      <c r="U61"/>
      <c r="V61"/>
      <c r="W61"/>
      <c r="X61"/>
      <c r="Y61"/>
      <c r="Z61"/>
      <c r="AA61"/>
      <c r="AB61"/>
      <c r="AC61"/>
      <c r="AD61"/>
      <c r="AE61"/>
      <c r="AF61"/>
      <c r="AG61"/>
      <c r="AH61"/>
      <c r="AI61"/>
      <c r="AJ61"/>
      <c r="AK61"/>
    </row>
    <row r="62" spans="1:37" ht="56.25" x14ac:dyDescent="0.35">
      <c r="A62" s="2"/>
      <c r="B62" s="287">
        <f t="shared" si="6"/>
        <v>30</v>
      </c>
      <c r="C62" s="288" t="s">
        <v>135</v>
      </c>
      <c r="D62" s="8" t="s">
        <v>212</v>
      </c>
      <c r="E62" s="140" t="s">
        <v>40</v>
      </c>
      <c r="F62" s="98">
        <v>2.64</v>
      </c>
      <c r="G62" s="89"/>
      <c r="H62" s="53">
        <f t="shared" si="5"/>
        <v>0</v>
      </c>
      <c r="I62"/>
      <c r="J62"/>
      <c r="K62"/>
      <c r="L62"/>
      <c r="M62"/>
      <c r="N62"/>
      <c r="O62"/>
      <c r="P62"/>
      <c r="Q62"/>
      <c r="R62"/>
      <c r="S62"/>
      <c r="T62"/>
      <c r="U62"/>
      <c r="V62"/>
      <c r="W62"/>
      <c r="X62"/>
      <c r="Y62"/>
      <c r="Z62"/>
      <c r="AA62"/>
      <c r="AB62"/>
      <c r="AC62"/>
      <c r="AD62"/>
      <c r="AE62"/>
      <c r="AF62"/>
      <c r="AG62"/>
      <c r="AH62"/>
      <c r="AI62"/>
      <c r="AJ62"/>
      <c r="AK62"/>
    </row>
    <row r="63" spans="1:37" ht="57" thickBot="1" x14ac:dyDescent="0.4">
      <c r="A63" s="2"/>
      <c r="B63" s="287">
        <f t="shared" si="6"/>
        <v>31</v>
      </c>
      <c r="C63" s="41"/>
      <c r="D63" s="419" t="s">
        <v>213</v>
      </c>
      <c r="E63" s="420" t="s">
        <v>56</v>
      </c>
      <c r="F63" s="421">
        <v>5</v>
      </c>
      <c r="G63" s="422"/>
      <c r="H63" s="56">
        <f t="shared" si="5"/>
        <v>0</v>
      </c>
      <c r="I63"/>
      <c r="J63"/>
      <c r="K63"/>
      <c r="L63"/>
      <c r="M63"/>
      <c r="N63"/>
      <c r="O63"/>
      <c r="P63"/>
      <c r="Q63"/>
      <c r="R63"/>
      <c r="S63"/>
      <c r="T63"/>
      <c r="U63"/>
      <c r="V63"/>
      <c r="W63"/>
      <c r="X63"/>
      <c r="Y63"/>
      <c r="Z63"/>
      <c r="AA63"/>
      <c r="AB63"/>
      <c r="AC63"/>
      <c r="AD63"/>
      <c r="AE63"/>
      <c r="AF63"/>
      <c r="AG63"/>
      <c r="AH63"/>
      <c r="AI63"/>
      <c r="AJ63"/>
      <c r="AK63"/>
    </row>
    <row r="64" spans="1:37" ht="19.5" thickBot="1" x14ac:dyDescent="0.4">
      <c r="A64" s="2"/>
      <c r="B64" s="292"/>
      <c r="C64" s="293"/>
      <c r="D64" s="65" t="s">
        <v>161</v>
      </c>
      <c r="E64" s="294"/>
      <c r="F64" s="416"/>
      <c r="G64" s="295"/>
      <c r="H64" s="105"/>
      <c r="I64"/>
      <c r="J64"/>
      <c r="K64"/>
      <c r="L64"/>
      <c r="M64"/>
      <c r="N64"/>
      <c r="O64"/>
      <c r="P64"/>
      <c r="Q64"/>
      <c r="R64"/>
      <c r="S64"/>
      <c r="T64"/>
      <c r="U64"/>
      <c r="V64"/>
      <c r="W64"/>
      <c r="X64"/>
      <c r="Y64"/>
      <c r="Z64"/>
      <c r="AA64"/>
      <c r="AB64"/>
      <c r="AC64"/>
      <c r="AD64"/>
      <c r="AE64"/>
      <c r="AF64"/>
      <c r="AG64"/>
      <c r="AH64"/>
      <c r="AI64"/>
      <c r="AJ64"/>
      <c r="AK64"/>
    </row>
    <row r="65" spans="1:37" ht="56.25" x14ac:dyDescent="0.35">
      <c r="A65" s="2"/>
      <c r="B65" s="104">
        <v>32</v>
      </c>
      <c r="C65" s="289" t="s">
        <v>79</v>
      </c>
      <c r="D65" s="99" t="s">
        <v>137</v>
      </c>
      <c r="E65" s="296" t="s">
        <v>39</v>
      </c>
      <c r="F65" s="417">
        <v>37.5</v>
      </c>
      <c r="G65" s="100"/>
      <c r="H65" s="130">
        <f>(F65*G65)</f>
        <v>0</v>
      </c>
      <c r="I65"/>
      <c r="J65"/>
      <c r="K65"/>
      <c r="L65"/>
      <c r="M65"/>
      <c r="N65"/>
      <c r="O65"/>
      <c r="P65"/>
      <c r="Q65"/>
      <c r="R65"/>
      <c r="S65"/>
      <c r="T65"/>
      <c r="U65"/>
      <c r="V65"/>
      <c r="W65"/>
      <c r="X65"/>
      <c r="Y65"/>
      <c r="Z65"/>
      <c r="AA65"/>
      <c r="AB65"/>
      <c r="AC65"/>
      <c r="AD65"/>
      <c r="AE65"/>
      <c r="AF65"/>
      <c r="AG65"/>
      <c r="AH65"/>
      <c r="AI65"/>
      <c r="AJ65"/>
      <c r="AK65"/>
    </row>
    <row r="66" spans="1:37" ht="75" x14ac:dyDescent="0.35">
      <c r="A66" s="2"/>
      <c r="B66" s="287">
        <v>33</v>
      </c>
      <c r="C66" s="288" t="s">
        <v>79</v>
      </c>
      <c r="D66" s="8" t="s">
        <v>214</v>
      </c>
      <c r="E66" s="24" t="s">
        <v>39</v>
      </c>
      <c r="F66" s="98">
        <v>142</v>
      </c>
      <c r="G66" s="89"/>
      <c r="H66" s="53">
        <f>(F66*G66)</f>
        <v>0</v>
      </c>
      <c r="I66"/>
      <c r="J66"/>
      <c r="K66"/>
      <c r="L66"/>
      <c r="M66"/>
      <c r="N66"/>
      <c r="O66"/>
      <c r="P66"/>
      <c r="Q66"/>
      <c r="R66"/>
      <c r="S66"/>
      <c r="T66"/>
      <c r="U66"/>
      <c r="V66"/>
      <c r="W66"/>
      <c r="X66"/>
      <c r="Y66"/>
      <c r="Z66"/>
      <c r="AA66"/>
      <c r="AB66"/>
      <c r="AC66"/>
      <c r="AD66"/>
      <c r="AE66"/>
      <c r="AF66"/>
      <c r="AG66"/>
      <c r="AH66"/>
      <c r="AI66"/>
      <c r="AJ66"/>
      <c r="AK66"/>
    </row>
    <row r="67" spans="1:37" ht="75.75" thickBot="1" x14ac:dyDescent="0.4">
      <c r="A67" s="2"/>
      <c r="B67" s="287">
        <v>34</v>
      </c>
      <c r="C67" s="288" t="s">
        <v>79</v>
      </c>
      <c r="D67" s="8" t="s">
        <v>222</v>
      </c>
      <c r="E67" s="24" t="s">
        <v>39</v>
      </c>
      <c r="F67" s="98">
        <v>35.4</v>
      </c>
      <c r="G67" s="89"/>
      <c r="H67" s="53">
        <f>(F67*G67)</f>
        <v>0</v>
      </c>
      <c r="I67"/>
      <c r="J67"/>
      <c r="K67"/>
      <c r="L67"/>
      <c r="M67"/>
      <c r="N67"/>
      <c r="O67"/>
      <c r="P67"/>
      <c r="Q67"/>
      <c r="R67"/>
      <c r="S67"/>
      <c r="T67"/>
      <c r="U67"/>
      <c r="V67"/>
      <c r="W67"/>
      <c r="X67"/>
      <c r="Y67"/>
      <c r="Z67"/>
      <c r="AA67"/>
      <c r="AB67"/>
      <c r="AC67"/>
      <c r="AD67"/>
      <c r="AE67"/>
      <c r="AF67"/>
      <c r="AG67"/>
      <c r="AH67"/>
      <c r="AI67"/>
      <c r="AJ67"/>
      <c r="AK67"/>
    </row>
    <row r="68" spans="1:37" ht="19.5" thickBot="1" x14ac:dyDescent="0.4">
      <c r="A68" s="2"/>
      <c r="B68" s="292"/>
      <c r="C68" s="293"/>
      <c r="D68" s="65" t="s">
        <v>223</v>
      </c>
      <c r="E68" s="294"/>
      <c r="F68" s="416"/>
      <c r="G68" s="295"/>
      <c r="H68" s="105"/>
      <c r="I68"/>
      <c r="J68"/>
      <c r="K68"/>
      <c r="L68"/>
      <c r="M68"/>
      <c r="N68"/>
      <c r="O68"/>
      <c r="P68"/>
      <c r="Q68"/>
      <c r="R68"/>
      <c r="S68"/>
      <c r="T68"/>
      <c r="U68"/>
      <c r="V68"/>
      <c r="W68"/>
      <c r="X68"/>
      <c r="Y68"/>
      <c r="Z68"/>
      <c r="AA68"/>
      <c r="AB68"/>
      <c r="AC68"/>
      <c r="AD68"/>
      <c r="AE68"/>
      <c r="AF68"/>
      <c r="AG68"/>
      <c r="AH68"/>
      <c r="AI68"/>
      <c r="AJ68"/>
      <c r="AK68"/>
    </row>
    <row r="69" spans="1:37" ht="75" x14ac:dyDescent="0.35">
      <c r="A69" s="2"/>
      <c r="B69" s="78">
        <v>35</v>
      </c>
      <c r="C69" s="11"/>
      <c r="D69" s="8" t="s">
        <v>215</v>
      </c>
      <c r="E69" s="24" t="s">
        <v>56</v>
      </c>
      <c r="F69" s="98">
        <v>2</v>
      </c>
      <c r="G69" s="89"/>
      <c r="H69" s="53">
        <f>(F69*G69)</f>
        <v>0</v>
      </c>
      <c r="I69"/>
      <c r="J69"/>
      <c r="K69"/>
      <c r="L69"/>
      <c r="M69"/>
      <c r="N69"/>
      <c r="O69"/>
      <c r="P69"/>
      <c r="Q69"/>
      <c r="R69"/>
      <c r="S69"/>
      <c r="T69"/>
      <c r="U69"/>
      <c r="V69"/>
      <c r="W69"/>
      <c r="X69"/>
      <c r="Y69"/>
      <c r="Z69"/>
      <c r="AA69"/>
      <c r="AB69"/>
      <c r="AC69"/>
      <c r="AD69"/>
      <c r="AE69"/>
      <c r="AF69"/>
      <c r="AG69"/>
      <c r="AH69"/>
      <c r="AI69"/>
      <c r="AJ69"/>
      <c r="AK69"/>
    </row>
    <row r="70" spans="1:37" ht="57" thickBot="1" x14ac:dyDescent="0.4">
      <c r="A70" s="2"/>
      <c r="B70" s="418">
        <v>36</v>
      </c>
      <c r="C70" s="41"/>
      <c r="D70" s="419" t="s">
        <v>216</v>
      </c>
      <c r="E70" s="420" t="s">
        <v>56</v>
      </c>
      <c r="F70" s="421">
        <v>215</v>
      </c>
      <c r="G70" s="422"/>
      <c r="H70" s="56">
        <f>(F70*G70)</f>
        <v>0</v>
      </c>
      <c r="I70"/>
      <c r="J70"/>
      <c r="K70"/>
      <c r="L70"/>
      <c r="M70"/>
      <c r="N70"/>
      <c r="O70"/>
      <c r="P70"/>
      <c r="Q70"/>
      <c r="R70"/>
      <c r="S70"/>
      <c r="T70"/>
      <c r="U70"/>
      <c r="V70"/>
      <c r="W70"/>
      <c r="X70"/>
      <c r="Y70"/>
      <c r="Z70"/>
      <c r="AA70"/>
      <c r="AB70"/>
      <c r="AC70"/>
      <c r="AD70"/>
      <c r="AE70"/>
      <c r="AF70"/>
      <c r="AG70"/>
      <c r="AH70"/>
      <c r="AI70"/>
      <c r="AJ70"/>
      <c r="AK70"/>
    </row>
    <row r="71" spans="1:37" ht="19.5" thickBot="1" x14ac:dyDescent="0.4">
      <c r="A71" s="2"/>
      <c r="B71" s="638" t="s">
        <v>162</v>
      </c>
      <c r="C71" s="639"/>
      <c r="D71" s="639"/>
      <c r="E71" s="639"/>
      <c r="F71" s="639"/>
      <c r="G71" s="639"/>
      <c r="H71" s="166">
        <f>SUM(H57:H70)</f>
        <v>0</v>
      </c>
      <c r="I71"/>
      <c r="J71"/>
      <c r="K71"/>
      <c r="L71"/>
      <c r="M71"/>
      <c r="N71"/>
      <c r="O71"/>
      <c r="P71"/>
      <c r="Q71"/>
      <c r="R71"/>
      <c r="S71"/>
      <c r="T71"/>
      <c r="U71"/>
      <c r="V71"/>
      <c r="W71"/>
      <c r="X71"/>
      <c r="Y71"/>
      <c r="Z71"/>
      <c r="AA71"/>
      <c r="AB71"/>
      <c r="AC71"/>
      <c r="AD71"/>
      <c r="AE71"/>
      <c r="AF71"/>
      <c r="AG71"/>
      <c r="AH71"/>
      <c r="AI71"/>
      <c r="AJ71"/>
      <c r="AK71"/>
    </row>
    <row r="72" spans="1:37" ht="13.5" customHeight="1" thickBot="1" x14ac:dyDescent="0.4">
      <c r="E72" s="79"/>
    </row>
    <row r="73" spans="1:37" ht="29.25" customHeight="1" thickBot="1" x14ac:dyDescent="0.4">
      <c r="A73" s="13"/>
      <c r="B73" s="49"/>
      <c r="C73" s="114"/>
      <c r="D73" s="635" t="s">
        <v>167</v>
      </c>
      <c r="E73" s="636"/>
      <c r="F73" s="636"/>
      <c r="G73" s="637"/>
      <c r="H73" s="115"/>
    </row>
    <row r="74" spans="1:37" ht="18.75" x14ac:dyDescent="0.35">
      <c r="A74" s="13"/>
      <c r="B74" s="37"/>
      <c r="C74" s="38"/>
      <c r="D74" s="174" t="s">
        <v>47</v>
      </c>
      <c r="E74" s="116"/>
      <c r="F74" s="117"/>
      <c r="G74" s="342"/>
      <c r="H74" s="85">
        <f>H30</f>
        <v>0</v>
      </c>
    </row>
    <row r="75" spans="1:37" ht="18.75" x14ac:dyDescent="0.35">
      <c r="A75" s="13"/>
      <c r="B75" s="39"/>
      <c r="C75" s="11"/>
      <c r="D75" s="175" t="s">
        <v>48</v>
      </c>
      <c r="E75" s="80"/>
      <c r="F75" s="81"/>
      <c r="G75" s="343"/>
      <c r="H75" s="86">
        <f>H39</f>
        <v>0</v>
      </c>
    </row>
    <row r="76" spans="1:37" s="2" customFormat="1" ht="18.75" x14ac:dyDescent="0.35">
      <c r="A76" s="13"/>
      <c r="B76" s="72"/>
      <c r="C76" s="73"/>
      <c r="D76" s="175" t="s">
        <v>49</v>
      </c>
      <c r="E76" s="83"/>
      <c r="F76" s="81"/>
      <c r="G76" s="343"/>
      <c r="H76" s="86">
        <f>H45</f>
        <v>0</v>
      </c>
    </row>
    <row r="77" spans="1:37" s="2" customFormat="1" ht="18.75" x14ac:dyDescent="0.35">
      <c r="A77" s="1"/>
      <c r="B77" s="14"/>
      <c r="C77" s="8"/>
      <c r="D77" s="73" t="s">
        <v>163</v>
      </c>
      <c r="E77" s="83"/>
      <c r="F77" s="84"/>
      <c r="G77" s="344"/>
      <c r="H77" s="86">
        <f>H54</f>
        <v>0</v>
      </c>
    </row>
    <row r="78" spans="1:37" s="2" customFormat="1" ht="36" customHeight="1" thickBot="1" x14ac:dyDescent="0.4">
      <c r="A78" s="1"/>
      <c r="B78" s="154"/>
      <c r="C78" s="155"/>
      <c r="D78" s="176" t="s">
        <v>224</v>
      </c>
      <c r="E78" s="87"/>
      <c r="F78" s="156"/>
      <c r="G78" s="345"/>
      <c r="H78" s="157">
        <f>H71</f>
        <v>0</v>
      </c>
    </row>
    <row r="79" spans="1:37" ht="21.75" customHeight="1" thickBot="1" x14ac:dyDescent="0.4">
      <c r="B79" s="113"/>
      <c r="C79" s="150"/>
      <c r="D79" s="626" t="s">
        <v>168</v>
      </c>
      <c r="E79" s="627"/>
      <c r="F79" s="627"/>
      <c r="G79" s="628"/>
      <c r="H79" s="149">
        <f>SUM(H74:H78)</f>
        <v>0</v>
      </c>
      <c r="I79" s="357"/>
    </row>
    <row r="80" spans="1:37" s="2" customFormat="1" ht="18.75" x14ac:dyDescent="0.35">
      <c r="A80" s="1"/>
      <c r="B80" s="74"/>
      <c r="C80" s="74"/>
      <c r="D80" s="75"/>
      <c r="E80" s="68"/>
      <c r="F80" s="15"/>
      <c r="G80" s="346"/>
      <c r="H80" s="77"/>
    </row>
    <row r="81" spans="1:8" ht="19.5" thickBot="1" x14ac:dyDescent="0.4">
      <c r="B81" s="152"/>
      <c r="C81" s="152"/>
      <c r="D81" s="151"/>
      <c r="E81" s="151"/>
      <c r="F81" s="408"/>
      <c r="G81" s="347"/>
      <c r="H81" s="153"/>
    </row>
    <row r="82" spans="1:8" ht="19.5" thickBot="1" x14ac:dyDescent="0.4">
      <c r="B82" s="74"/>
      <c r="C82" s="74"/>
      <c r="D82" s="623" t="s">
        <v>164</v>
      </c>
      <c r="E82" s="624"/>
      <c r="F82" s="624"/>
      <c r="G82" s="625"/>
      <c r="H82" s="158"/>
    </row>
    <row r="83" spans="1:8" s="2" customFormat="1" ht="18.75" customHeight="1" thickBot="1" x14ac:dyDescent="0.4">
      <c r="A83" s="1"/>
      <c r="B83" s="68"/>
      <c r="C83" s="68"/>
      <c r="D83" s="626" t="s">
        <v>168</v>
      </c>
      <c r="E83" s="627"/>
      <c r="F83" s="627"/>
      <c r="G83" s="628"/>
      <c r="H83" s="348">
        <f>H79</f>
        <v>0</v>
      </c>
    </row>
    <row r="84" spans="1:8" s="2" customFormat="1" ht="19.5" thickBot="1" x14ac:dyDescent="0.4">
      <c r="A84" s="1"/>
      <c r="B84" s="108"/>
      <c r="C84" s="108"/>
      <c r="D84" s="668" t="s">
        <v>165</v>
      </c>
      <c r="E84" s="669"/>
      <c r="F84" s="669"/>
      <c r="G84" s="670"/>
      <c r="H84" s="349">
        <f>SUM(H83:H83)</f>
        <v>0</v>
      </c>
    </row>
    <row r="85" spans="1:8" s="2" customFormat="1" ht="18.75" x14ac:dyDescent="0.35">
      <c r="A85" s="1"/>
      <c r="B85" s="68"/>
      <c r="C85" s="68"/>
      <c r="D85" s="79"/>
      <c r="E85" s="350"/>
      <c r="F85" s="15"/>
      <c r="G85" s="351"/>
      <c r="H85" s="77"/>
    </row>
    <row r="86" spans="1:8" s="2" customFormat="1" x14ac:dyDescent="0.35">
      <c r="A86" s="1"/>
      <c r="B86" s="68"/>
      <c r="C86" s="68"/>
      <c r="D86" s="69" t="s">
        <v>51</v>
      </c>
      <c r="E86" s="68"/>
      <c r="F86" s="16"/>
      <c r="G86" s="341"/>
      <c r="H86" s="71"/>
    </row>
    <row r="87" spans="1:8" s="2" customFormat="1" ht="18.75" x14ac:dyDescent="0.35">
      <c r="A87" s="1"/>
      <c r="B87" s="108"/>
      <c r="C87" s="108"/>
      <c r="D87" s="352" t="s">
        <v>84</v>
      </c>
      <c r="E87" s="108"/>
      <c r="F87" s="110"/>
      <c r="G87" s="353"/>
      <c r="H87" s="112"/>
    </row>
    <row r="88" spans="1:8" s="2" customFormat="1" ht="18.75" x14ac:dyDescent="0.35">
      <c r="A88" s="1"/>
      <c r="B88" s="108"/>
      <c r="C88" s="108"/>
      <c r="D88" s="352" t="s">
        <v>85</v>
      </c>
      <c r="E88" s="108"/>
      <c r="F88" s="110"/>
      <c r="G88" s="353"/>
      <c r="H88" s="112"/>
    </row>
    <row r="89" spans="1:8" s="2" customFormat="1" ht="18.75" x14ac:dyDescent="0.35">
      <c r="A89" s="1"/>
      <c r="B89" s="108"/>
      <c r="C89" s="108"/>
      <c r="D89" s="352" t="s">
        <v>86</v>
      </c>
      <c r="E89" s="108"/>
      <c r="F89" s="110"/>
      <c r="G89" s="353"/>
      <c r="H89" s="112"/>
    </row>
    <row r="92" spans="1:8" s="2" customFormat="1" ht="18.75" x14ac:dyDescent="0.35">
      <c r="A92" s="1"/>
      <c r="B92" s="68"/>
      <c r="C92" s="68"/>
      <c r="D92" s="109"/>
      <c r="E92" s="108"/>
      <c r="F92" s="110"/>
      <c r="G92" s="353"/>
      <c r="H92" s="112"/>
    </row>
    <row r="93" spans="1:8" s="2" customFormat="1" ht="18.75" x14ac:dyDescent="0.35">
      <c r="A93" s="1"/>
      <c r="B93" s="68"/>
      <c r="C93" s="68"/>
      <c r="D93" s="109"/>
      <c r="E93" s="108"/>
      <c r="F93" s="110"/>
      <c r="G93" s="353"/>
      <c r="H93" s="112"/>
    </row>
    <row r="94" spans="1:8" s="2" customFormat="1" ht="18.75" x14ac:dyDescent="0.35">
      <c r="A94" s="1"/>
      <c r="B94" s="68"/>
      <c r="C94" s="68"/>
      <c r="D94" s="109"/>
      <c r="E94" s="108"/>
      <c r="F94" s="110"/>
      <c r="G94" s="353"/>
      <c r="H94" s="112"/>
    </row>
  </sheetData>
  <mergeCells count="29">
    <mergeCell ref="D73:G73"/>
    <mergeCell ref="D79:G79"/>
    <mergeCell ref="D82:G82"/>
    <mergeCell ref="D83:G83"/>
    <mergeCell ref="D84:G84"/>
    <mergeCell ref="B71:G71"/>
    <mergeCell ref="D13:H13"/>
    <mergeCell ref="D14:H14"/>
    <mergeCell ref="D15:H15"/>
    <mergeCell ref="D16:H16"/>
    <mergeCell ref="D17:H17"/>
    <mergeCell ref="D18:H18"/>
    <mergeCell ref="D19:H19"/>
    <mergeCell ref="E30:G30"/>
    <mergeCell ref="B39:G39"/>
    <mergeCell ref="B45:G45"/>
    <mergeCell ref="B54:G54"/>
    <mergeCell ref="D12:H12"/>
    <mergeCell ref="B1:H1"/>
    <mergeCell ref="B2:H2"/>
    <mergeCell ref="B3:H3"/>
    <mergeCell ref="D4:H4"/>
    <mergeCell ref="D5:H5"/>
    <mergeCell ref="D6:H6"/>
    <mergeCell ref="D7:H7"/>
    <mergeCell ref="D8:H8"/>
    <mergeCell ref="D9:H9"/>
    <mergeCell ref="D10:H10"/>
    <mergeCell ref="D11:H11"/>
  </mergeCells>
  <pageMargins left="0.70866141732283505" right="0.70866141732283505" top="0.74803149606299202" bottom="0.74803149606299202" header="0.31496062992126" footer="0.31496062992126"/>
  <pageSetup paperSize="9" scale="58" fitToHeight="0" orientation="portrait" r:id="rId1"/>
  <headerFooter>
    <oddHeader>&amp;CБАРАЊЕ ЗА ПОНУДИ - Тендер 7 - Дел 3 - Анекс 1 Реф. Бр.: LRCP-9034-9210-MK-RFB-A.2.1.7 - Тендер 7 - Дел 3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Кисела Вода&amp;CРеконструкција на ул Трајко Иванов &amp;R&amp;P/&amp;N</oddFooter>
  </headerFooter>
  <rowBreaks count="3" manualBreakCount="3">
    <brk id="19" max="7" man="1"/>
    <brk id="45" max="7" man="1"/>
    <brk id="54" max="7" man="1"/>
  </rowBreaks>
  <colBreaks count="1" manualBreakCount="1">
    <brk id="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3"/>
  <sheetViews>
    <sheetView topLeftCell="A64" zoomScaleNormal="100" workbookViewId="0">
      <selection activeCell="H65" sqref="H65"/>
    </sheetView>
  </sheetViews>
  <sheetFormatPr defaultRowHeight="18.75" x14ac:dyDescent="0.35"/>
  <cols>
    <col min="1" max="1" width="5" style="187" customWidth="1"/>
    <col min="2" max="2" width="6.28515625" style="248" customWidth="1"/>
    <col min="3" max="3" width="7.28515625" style="248" customWidth="1"/>
    <col min="4" max="4" width="57" style="253" customWidth="1"/>
    <col min="5" max="5" width="11" style="254" customWidth="1"/>
    <col min="6" max="6" width="15.42578125" style="255" customWidth="1"/>
    <col min="7" max="7" width="18" style="256" customWidth="1"/>
    <col min="8" max="8" width="23.7109375" style="383" customWidth="1"/>
  </cols>
  <sheetData>
    <row r="1" spans="1:8" ht="84" customHeight="1" x14ac:dyDescent="0.25">
      <c r="B1" s="671" t="s">
        <v>313</v>
      </c>
      <c r="C1" s="672"/>
      <c r="D1" s="672"/>
      <c r="E1" s="672"/>
      <c r="F1" s="672"/>
      <c r="G1" s="672"/>
      <c r="H1" s="673"/>
    </row>
    <row r="2" spans="1:8" x14ac:dyDescent="0.25">
      <c r="B2" s="674" t="s">
        <v>110</v>
      </c>
      <c r="C2" s="675"/>
      <c r="D2" s="675"/>
      <c r="E2" s="675"/>
      <c r="F2" s="675"/>
      <c r="G2" s="675"/>
      <c r="H2" s="676"/>
    </row>
    <row r="3" spans="1:8" ht="25.5" customHeight="1" x14ac:dyDescent="0.35">
      <c r="A3" s="118"/>
      <c r="B3" s="677" t="s">
        <v>187</v>
      </c>
      <c r="C3" s="678"/>
      <c r="D3" s="678"/>
      <c r="E3" s="678"/>
      <c r="F3" s="678"/>
      <c r="G3" s="678"/>
      <c r="H3" s="679"/>
    </row>
    <row r="4" spans="1:8" x14ac:dyDescent="0.35">
      <c r="A4" s="107"/>
      <c r="B4" s="274"/>
      <c r="C4" s="275"/>
      <c r="D4" s="680" t="s">
        <v>1</v>
      </c>
      <c r="E4" s="681"/>
      <c r="F4" s="681"/>
      <c r="G4" s="681"/>
      <c r="H4" s="682"/>
    </row>
    <row r="5" spans="1:8" ht="53.25" customHeight="1" x14ac:dyDescent="0.35">
      <c r="A5" s="107"/>
      <c r="B5" s="190"/>
      <c r="C5" s="191" t="s">
        <v>2</v>
      </c>
      <c r="D5" s="648" t="s">
        <v>3</v>
      </c>
      <c r="E5" s="666"/>
      <c r="F5" s="666"/>
      <c r="G5" s="666"/>
      <c r="H5" s="667"/>
    </row>
    <row r="6" spans="1:8" ht="136.5" customHeight="1" x14ac:dyDescent="0.35">
      <c r="A6" s="107"/>
      <c r="B6" s="190"/>
      <c r="C6" s="191" t="s">
        <v>4</v>
      </c>
      <c r="D6" s="648" t="s">
        <v>5</v>
      </c>
      <c r="E6" s="649"/>
      <c r="F6" s="649"/>
      <c r="G6" s="649"/>
      <c r="H6" s="650"/>
    </row>
    <row r="7" spans="1:8" ht="74.25" customHeight="1" x14ac:dyDescent="0.35">
      <c r="A7" s="107"/>
      <c r="B7" s="192"/>
      <c r="C7" s="193" t="s">
        <v>6</v>
      </c>
      <c r="D7" s="646" t="s">
        <v>7</v>
      </c>
      <c r="E7" s="646"/>
      <c r="F7" s="646"/>
      <c r="G7" s="646"/>
      <c r="H7" s="647"/>
    </row>
    <row r="8" spans="1:8" ht="75" customHeight="1" x14ac:dyDescent="0.35">
      <c r="A8" s="118"/>
      <c r="B8" s="194"/>
      <c r="C8" s="195" t="s">
        <v>8</v>
      </c>
      <c r="D8" s="646" t="s">
        <v>80</v>
      </c>
      <c r="E8" s="646"/>
      <c r="F8" s="646"/>
      <c r="G8" s="646"/>
      <c r="H8" s="647"/>
    </row>
    <row r="9" spans="1:8" ht="137.25" customHeight="1" x14ac:dyDescent="0.35">
      <c r="A9" s="107"/>
      <c r="B9" s="192"/>
      <c r="C9" s="193" t="s">
        <v>9</v>
      </c>
      <c r="D9" s="646" t="s">
        <v>58</v>
      </c>
      <c r="E9" s="646"/>
      <c r="F9" s="646"/>
      <c r="G9" s="646"/>
      <c r="H9" s="647"/>
    </row>
    <row r="10" spans="1:8" ht="87" customHeight="1" x14ac:dyDescent="0.35">
      <c r="A10" s="107"/>
      <c r="B10" s="192"/>
      <c r="C10" s="193" t="s">
        <v>10</v>
      </c>
      <c r="D10" s="646" t="s">
        <v>59</v>
      </c>
      <c r="E10" s="646"/>
      <c r="F10" s="646"/>
      <c r="G10" s="646"/>
      <c r="H10" s="647"/>
    </row>
    <row r="11" spans="1:8" ht="47.25" customHeight="1" x14ac:dyDescent="0.35">
      <c r="A11" s="107"/>
      <c r="B11" s="192"/>
      <c r="C11" s="193" t="s">
        <v>11</v>
      </c>
      <c r="D11" s="646" t="s">
        <v>12</v>
      </c>
      <c r="E11" s="646"/>
      <c r="F11" s="646"/>
      <c r="G11" s="646"/>
      <c r="H11" s="647"/>
    </row>
    <row r="12" spans="1:8" ht="135.75" customHeight="1" x14ac:dyDescent="0.35">
      <c r="A12" s="107"/>
      <c r="B12" s="192"/>
      <c r="C12" s="193" t="s">
        <v>13</v>
      </c>
      <c r="D12" s="646" t="s">
        <v>127</v>
      </c>
      <c r="E12" s="646"/>
      <c r="F12" s="646"/>
      <c r="G12" s="646"/>
      <c r="H12" s="647"/>
    </row>
    <row r="13" spans="1:8" ht="78.75" customHeight="1" x14ac:dyDescent="0.35">
      <c r="A13" s="107"/>
      <c r="B13" s="192"/>
      <c r="C13" s="196" t="s">
        <v>14</v>
      </c>
      <c r="D13" s="646" t="s">
        <v>15</v>
      </c>
      <c r="E13" s="646"/>
      <c r="F13" s="646"/>
      <c r="G13" s="646"/>
      <c r="H13" s="647"/>
    </row>
    <row r="14" spans="1:8" ht="138" customHeight="1" x14ac:dyDescent="0.35">
      <c r="A14" s="107"/>
      <c r="B14" s="192"/>
      <c r="C14" s="193" t="s">
        <v>16</v>
      </c>
      <c r="D14" s="653" t="s">
        <v>238</v>
      </c>
      <c r="E14" s="654"/>
      <c r="F14" s="654"/>
      <c r="G14" s="654"/>
      <c r="H14" s="655"/>
    </row>
    <row r="15" spans="1:8" ht="192.75" customHeight="1" x14ac:dyDescent="0.35">
      <c r="A15" s="107"/>
      <c r="B15" s="192"/>
      <c r="C15" s="193" t="s">
        <v>17</v>
      </c>
      <c r="D15" s="646" t="s">
        <v>18</v>
      </c>
      <c r="E15" s="646"/>
      <c r="F15" s="646"/>
      <c r="G15" s="646"/>
      <c r="H15" s="647"/>
    </row>
    <row r="16" spans="1:8" ht="141" customHeight="1" x14ac:dyDescent="0.35">
      <c r="A16" s="107"/>
      <c r="B16" s="192"/>
      <c r="C16" s="193" t="s">
        <v>19</v>
      </c>
      <c r="D16" s="648" t="s">
        <v>20</v>
      </c>
      <c r="E16" s="649"/>
      <c r="F16" s="649"/>
      <c r="G16" s="649"/>
      <c r="H16" s="650"/>
    </row>
    <row r="17" spans="1:9" ht="105" customHeight="1" x14ac:dyDescent="0.35">
      <c r="A17" s="107"/>
      <c r="B17" s="192"/>
      <c r="C17" s="193" t="s">
        <v>21</v>
      </c>
      <c r="D17" s="648" t="s">
        <v>22</v>
      </c>
      <c r="E17" s="649"/>
      <c r="F17" s="649"/>
      <c r="G17" s="649"/>
      <c r="H17" s="650"/>
    </row>
    <row r="18" spans="1:9" ht="81.75" customHeight="1" x14ac:dyDescent="0.35">
      <c r="A18" s="118"/>
      <c r="B18" s="194"/>
      <c r="C18" s="195" t="s">
        <v>23</v>
      </c>
      <c r="D18" s="648" t="s">
        <v>81</v>
      </c>
      <c r="E18" s="649"/>
      <c r="F18" s="649"/>
      <c r="G18" s="649"/>
      <c r="H18" s="650"/>
    </row>
    <row r="19" spans="1:9" ht="69.75" customHeight="1" thickBot="1" x14ac:dyDescent="0.4">
      <c r="A19" s="107"/>
      <c r="B19" s="197"/>
      <c r="C19" s="198" t="s">
        <v>24</v>
      </c>
      <c r="D19" s="651" t="s">
        <v>82</v>
      </c>
      <c r="E19" s="651"/>
      <c r="F19" s="651"/>
      <c r="G19" s="651"/>
      <c r="H19" s="652"/>
    </row>
    <row r="20" spans="1:9" ht="19.5" thickBot="1" x14ac:dyDescent="0.4">
      <c r="A20" s="107"/>
      <c r="B20" s="199"/>
      <c r="C20" s="200"/>
      <c r="D20" s="201"/>
      <c r="E20" s="202"/>
      <c r="F20" s="201"/>
      <c r="G20" s="203"/>
      <c r="H20" s="376"/>
    </row>
    <row r="21" spans="1:9" ht="38.25" thickBot="1" x14ac:dyDescent="0.4">
      <c r="A21" s="1"/>
      <c r="B21" s="184" t="s">
        <v>25</v>
      </c>
      <c r="C21" s="185" t="s">
        <v>52</v>
      </c>
      <c r="D21" s="185" t="s">
        <v>26</v>
      </c>
      <c r="E21" s="185" t="s">
        <v>27</v>
      </c>
      <c r="F21" s="204" t="s">
        <v>28</v>
      </c>
      <c r="G21" s="384" t="s">
        <v>29</v>
      </c>
      <c r="H21" s="377" t="s">
        <v>30</v>
      </c>
      <c r="I21" s="2"/>
    </row>
    <row r="22" spans="1:9" x14ac:dyDescent="0.35">
      <c r="A22" s="205"/>
      <c r="B22" s="188">
        <v>1</v>
      </c>
      <c r="C22" s="189">
        <v>2</v>
      </c>
      <c r="D22" s="189">
        <v>3</v>
      </c>
      <c r="E22" s="206">
        <v>4</v>
      </c>
      <c r="F22" s="207">
        <v>5</v>
      </c>
      <c r="G22" s="207">
        <v>6</v>
      </c>
      <c r="H22" s="208">
        <v>7</v>
      </c>
      <c r="I22" s="209"/>
    </row>
    <row r="23" spans="1:9" x14ac:dyDescent="0.35">
      <c r="A23" s="107"/>
      <c r="B23" s="210"/>
      <c r="C23" s="189"/>
      <c r="D23" s="683" t="s">
        <v>31</v>
      </c>
      <c r="E23" s="684"/>
      <c r="F23" s="684"/>
      <c r="G23" s="684"/>
      <c r="H23" s="685"/>
    </row>
    <row r="24" spans="1:9" x14ac:dyDescent="0.35">
      <c r="A24" s="1"/>
      <c r="B24" s="91">
        <v>1</v>
      </c>
      <c r="C24" s="289" t="s">
        <v>64</v>
      </c>
      <c r="D24" s="363" t="s">
        <v>32</v>
      </c>
      <c r="E24" s="364" t="s">
        <v>33</v>
      </c>
      <c r="F24" s="365">
        <v>1</v>
      </c>
      <c r="G24" s="385"/>
      <c r="H24" s="130">
        <f t="shared" ref="H24:H29" si="0">F24*G24</f>
        <v>0</v>
      </c>
      <c r="I24" s="2"/>
    </row>
    <row r="25" spans="1:9" ht="37.5" x14ac:dyDescent="0.35">
      <c r="A25" s="1"/>
      <c r="B25" s="91">
        <v>2</v>
      </c>
      <c r="C25" s="90" t="s">
        <v>53</v>
      </c>
      <c r="D25" s="92" t="s">
        <v>34</v>
      </c>
      <c r="E25" s="211" t="s">
        <v>33</v>
      </c>
      <c r="F25" s="212">
        <v>1</v>
      </c>
      <c r="G25" s="386"/>
      <c r="H25" s="53">
        <f t="shared" si="0"/>
        <v>0</v>
      </c>
      <c r="I25" s="2"/>
    </row>
    <row r="26" spans="1:9" ht="22.5" customHeight="1" x14ac:dyDescent="0.35">
      <c r="A26" s="1"/>
      <c r="B26" s="91">
        <v>3</v>
      </c>
      <c r="C26" s="186" t="s">
        <v>65</v>
      </c>
      <c r="D26" s="52" t="s">
        <v>35</v>
      </c>
      <c r="E26" s="211" t="s">
        <v>33</v>
      </c>
      <c r="F26" s="212">
        <v>1</v>
      </c>
      <c r="G26" s="386"/>
      <c r="H26" s="53">
        <f t="shared" si="0"/>
        <v>0</v>
      </c>
      <c r="I26" s="2"/>
    </row>
    <row r="27" spans="1:9" s="356" customFormat="1" ht="56.25" x14ac:dyDescent="0.35">
      <c r="A27" s="354"/>
      <c r="B27" s="91">
        <v>4</v>
      </c>
      <c r="C27" s="288" t="s">
        <v>66</v>
      </c>
      <c r="D27" s="52" t="s">
        <v>314</v>
      </c>
      <c r="E27" s="211" t="s">
        <v>33</v>
      </c>
      <c r="F27" s="212">
        <v>1</v>
      </c>
      <c r="G27" s="386"/>
      <c r="H27" s="53">
        <f t="shared" si="0"/>
        <v>0</v>
      </c>
      <c r="I27" s="355"/>
    </row>
    <row r="28" spans="1:9" ht="76.5" customHeight="1" x14ac:dyDescent="0.35">
      <c r="A28" s="1"/>
      <c r="B28" s="91">
        <v>5</v>
      </c>
      <c r="C28" s="186" t="s">
        <v>67</v>
      </c>
      <c r="D28" s="52" t="s">
        <v>57</v>
      </c>
      <c r="E28" s="211" t="s">
        <v>33</v>
      </c>
      <c r="F28" s="212">
        <v>1</v>
      </c>
      <c r="G28" s="386"/>
      <c r="H28" s="53">
        <f t="shared" si="0"/>
        <v>0</v>
      </c>
      <c r="I28" s="2"/>
    </row>
    <row r="29" spans="1:9" ht="38.25" thickBot="1" x14ac:dyDescent="0.4">
      <c r="A29" s="1"/>
      <c r="B29" s="22">
        <v>6</v>
      </c>
      <c r="C29" s="41">
        <v>14</v>
      </c>
      <c r="D29" s="270" t="s">
        <v>83</v>
      </c>
      <c r="E29" s="54" t="s">
        <v>33</v>
      </c>
      <c r="F29" s="271">
        <v>1</v>
      </c>
      <c r="G29" s="387"/>
      <c r="H29" s="56">
        <f t="shared" si="0"/>
        <v>0</v>
      </c>
      <c r="I29" s="2"/>
    </row>
    <row r="30" spans="1:9" ht="19.5" customHeight="1" thickBot="1" x14ac:dyDescent="0.4">
      <c r="A30" s="1"/>
      <c r="B30" s="148"/>
      <c r="C30" s="215"/>
      <c r="D30" s="215"/>
      <c r="E30" s="630" t="s">
        <v>54</v>
      </c>
      <c r="F30" s="630"/>
      <c r="G30" s="631"/>
      <c r="H30" s="166">
        <f>SUM(H24:H29)</f>
        <v>0</v>
      </c>
      <c r="I30" s="2"/>
    </row>
    <row r="31" spans="1:9" x14ac:dyDescent="0.25">
      <c r="B31" s="218"/>
      <c r="C31" s="232"/>
      <c r="D31" s="686" t="s">
        <v>36</v>
      </c>
      <c r="E31" s="687"/>
      <c r="F31" s="687"/>
      <c r="G31" s="687"/>
      <c r="H31" s="688"/>
    </row>
    <row r="32" spans="1:9" x14ac:dyDescent="0.35">
      <c r="B32" s="368">
        <v>7</v>
      </c>
      <c r="C32" s="369" t="s">
        <v>68</v>
      </c>
      <c r="D32" s="366" t="s">
        <v>111</v>
      </c>
      <c r="E32" s="367" t="s">
        <v>37</v>
      </c>
      <c r="F32" s="558">
        <v>0.497</v>
      </c>
      <c r="G32" s="388"/>
      <c r="H32" s="589">
        <f>F32*G32</f>
        <v>0</v>
      </c>
    </row>
    <row r="33" spans="1:14" ht="75" x14ac:dyDescent="0.35">
      <c r="B33" s="219">
        <v>8</v>
      </c>
      <c r="C33" s="120" t="s">
        <v>70</v>
      </c>
      <c r="D33" s="121" t="s">
        <v>172</v>
      </c>
      <c r="E33" s="122" t="s">
        <v>39</v>
      </c>
      <c r="F33" s="444">
        <v>20</v>
      </c>
      <c r="G33" s="389"/>
      <c r="H33" s="590">
        <f t="shared" ref="H33:H35" si="1">F33*G33</f>
        <v>0</v>
      </c>
    </row>
    <row r="34" spans="1:14" ht="78" customHeight="1" x14ac:dyDescent="0.35">
      <c r="A34" s="261"/>
      <c r="B34" s="262">
        <v>9</v>
      </c>
      <c r="C34" s="125" t="s">
        <v>70</v>
      </c>
      <c r="D34" s="263" t="s">
        <v>174</v>
      </c>
      <c r="E34" s="127" t="s">
        <v>39</v>
      </c>
      <c r="F34" s="559">
        <v>3741</v>
      </c>
      <c r="G34" s="390"/>
      <c r="H34" s="161">
        <f t="shared" si="1"/>
        <v>0</v>
      </c>
      <c r="I34" s="265"/>
    </row>
    <row r="35" spans="1:14" ht="38.25" thickBot="1" x14ac:dyDescent="0.4">
      <c r="B35" s="223">
        <v>10</v>
      </c>
      <c r="C35" s="272" t="s">
        <v>115</v>
      </c>
      <c r="D35" s="224" t="s">
        <v>173</v>
      </c>
      <c r="E35" s="273" t="s">
        <v>38</v>
      </c>
      <c r="F35" s="560">
        <v>14</v>
      </c>
      <c r="G35" s="391"/>
      <c r="H35" s="591">
        <f t="shared" si="1"/>
        <v>0</v>
      </c>
    </row>
    <row r="36" spans="1:14" ht="19.5" customHeight="1" thickBot="1" x14ac:dyDescent="0.4">
      <c r="B36" s="692" t="s">
        <v>129</v>
      </c>
      <c r="C36" s="693"/>
      <c r="D36" s="693"/>
      <c r="E36" s="693"/>
      <c r="F36" s="693"/>
      <c r="G36" s="694"/>
      <c r="H36" s="592">
        <f>SUM(H32:H35)</f>
        <v>0</v>
      </c>
    </row>
    <row r="37" spans="1:14" x14ac:dyDescent="0.25">
      <c r="B37" s="216"/>
      <c r="C37" s="217"/>
      <c r="D37" s="695" t="s">
        <v>43</v>
      </c>
      <c r="E37" s="696"/>
      <c r="F37" s="696"/>
      <c r="G37" s="696"/>
      <c r="H37" s="697"/>
    </row>
    <row r="38" spans="1:14" ht="93.75" x14ac:dyDescent="0.35">
      <c r="A38" s="261"/>
      <c r="B38" s="402">
        <v>11</v>
      </c>
      <c r="C38" s="370" t="s">
        <v>71</v>
      </c>
      <c r="D38" s="404" t="s">
        <v>175</v>
      </c>
      <c r="E38" s="405" t="s">
        <v>40</v>
      </c>
      <c r="F38" s="561">
        <v>213</v>
      </c>
      <c r="G38" s="406"/>
      <c r="H38" s="593">
        <f>F38*G38</f>
        <v>0</v>
      </c>
      <c r="I38" s="265"/>
    </row>
    <row r="39" spans="1:14" ht="66" customHeight="1" thickBot="1" x14ac:dyDescent="0.4">
      <c r="B39" s="284">
        <v>12</v>
      </c>
      <c r="C39" s="403" t="s">
        <v>128</v>
      </c>
      <c r="D39" s="279" t="s">
        <v>177</v>
      </c>
      <c r="E39" s="285" t="s">
        <v>39</v>
      </c>
      <c r="F39" s="562">
        <v>398</v>
      </c>
      <c r="G39" s="393"/>
      <c r="H39" s="594">
        <f t="shared" ref="H39" si="2">F39*G39</f>
        <v>0</v>
      </c>
    </row>
    <row r="40" spans="1:14" ht="19.5" customHeight="1" thickBot="1" x14ac:dyDescent="0.4">
      <c r="B40" s="698" t="s">
        <v>130</v>
      </c>
      <c r="C40" s="699"/>
      <c r="D40" s="699"/>
      <c r="E40" s="699"/>
      <c r="F40" s="699"/>
      <c r="G40" s="700"/>
      <c r="H40" s="595">
        <f>SUM(H38:H39)</f>
        <v>0</v>
      </c>
    </row>
    <row r="41" spans="1:14" x14ac:dyDescent="0.25">
      <c r="B41" s="216"/>
      <c r="C41" s="217"/>
      <c r="D41" s="701" t="s">
        <v>117</v>
      </c>
      <c r="E41" s="702"/>
      <c r="F41" s="702"/>
      <c r="G41" s="702"/>
      <c r="H41" s="703"/>
    </row>
    <row r="42" spans="1:14" ht="83.25" customHeight="1" x14ac:dyDescent="0.35">
      <c r="A42" s="261"/>
      <c r="B42" s="276">
        <v>13</v>
      </c>
      <c r="C42" s="277" t="s">
        <v>73</v>
      </c>
      <c r="D42" s="8" t="s">
        <v>176</v>
      </c>
      <c r="E42" s="282" t="s">
        <v>40</v>
      </c>
      <c r="F42" s="559">
        <v>214</v>
      </c>
      <c r="G42" s="392"/>
      <c r="H42" s="596">
        <f t="shared" ref="H42:H50" si="3">F42*G42</f>
        <v>0</v>
      </c>
      <c r="I42" s="265"/>
    </row>
    <row r="43" spans="1:14" ht="42.75" customHeight="1" x14ac:dyDescent="0.35">
      <c r="B43" s="219">
        <v>14</v>
      </c>
      <c r="C43" s="120" t="s">
        <v>74</v>
      </c>
      <c r="D43" s="121" t="s">
        <v>180</v>
      </c>
      <c r="E43" s="221" t="s">
        <v>40</v>
      </c>
      <c r="F43" s="444">
        <v>123</v>
      </c>
      <c r="G43" s="160"/>
      <c r="H43" s="590">
        <f t="shared" ref="H43" si="4">F43*G43</f>
        <v>0</v>
      </c>
    </row>
    <row r="44" spans="1:14" ht="42" customHeight="1" x14ac:dyDescent="0.35">
      <c r="B44" s="219">
        <v>15</v>
      </c>
      <c r="C44" s="120" t="s">
        <v>74</v>
      </c>
      <c r="D44" s="121" t="s">
        <v>179</v>
      </c>
      <c r="E44" s="221" t="s">
        <v>39</v>
      </c>
      <c r="F44" s="444">
        <v>3480</v>
      </c>
      <c r="G44" s="160"/>
      <c r="H44" s="590">
        <f t="shared" si="3"/>
        <v>0</v>
      </c>
    </row>
    <row r="45" spans="1:14" ht="37.5" x14ac:dyDescent="0.35">
      <c r="B45" s="276">
        <v>16</v>
      </c>
      <c r="C45" s="120" t="s">
        <v>75</v>
      </c>
      <c r="D45" s="121" t="s">
        <v>118</v>
      </c>
      <c r="E45" s="221" t="s">
        <v>39</v>
      </c>
      <c r="F45" s="444">
        <v>3480</v>
      </c>
      <c r="G45" s="160"/>
      <c r="H45" s="590">
        <f t="shared" si="3"/>
        <v>0</v>
      </c>
    </row>
    <row r="46" spans="1:14" ht="56.25" x14ac:dyDescent="0.35">
      <c r="B46" s="219">
        <v>17</v>
      </c>
      <c r="C46" s="222" t="s">
        <v>119</v>
      </c>
      <c r="D46" s="126" t="s">
        <v>96</v>
      </c>
      <c r="E46" s="221" t="s">
        <v>39</v>
      </c>
      <c r="F46" s="444">
        <v>3741</v>
      </c>
      <c r="G46" s="160"/>
      <c r="H46" s="590">
        <f t="shared" si="3"/>
        <v>0</v>
      </c>
    </row>
    <row r="47" spans="1:14" s="7" customFormat="1" ht="39" customHeight="1" x14ac:dyDescent="0.35">
      <c r="A47" s="6"/>
      <c r="B47" s="91">
        <v>18</v>
      </c>
      <c r="C47" s="11">
        <v>4.5</v>
      </c>
      <c r="D47" s="399" t="s">
        <v>178</v>
      </c>
      <c r="E47" s="93" t="s">
        <v>39</v>
      </c>
      <c r="F47" s="94">
        <v>366</v>
      </c>
      <c r="G47" s="98"/>
      <c r="H47" s="590">
        <f t="shared" si="3"/>
        <v>0</v>
      </c>
      <c r="J47" s="400"/>
      <c r="K47" s="401"/>
      <c r="L47" s="21"/>
      <c r="M47"/>
      <c r="N47" s="21"/>
    </row>
    <row r="48" spans="1:14" ht="56.25" x14ac:dyDescent="0.35">
      <c r="B48" s="276">
        <v>19</v>
      </c>
      <c r="C48" s="280" t="s">
        <v>77</v>
      </c>
      <c r="D48" s="281" t="s">
        <v>120</v>
      </c>
      <c r="E48" s="282" t="s">
        <v>38</v>
      </c>
      <c r="F48" s="444">
        <v>476</v>
      </c>
      <c r="G48" s="389"/>
      <c r="H48" s="597">
        <f t="shared" si="3"/>
        <v>0</v>
      </c>
    </row>
    <row r="49" spans="1:9" ht="37.5" x14ac:dyDescent="0.35">
      <c r="B49" s="276">
        <v>20</v>
      </c>
      <c r="C49" s="283" t="s">
        <v>121</v>
      </c>
      <c r="D49" s="281" t="s">
        <v>108</v>
      </c>
      <c r="E49" s="282" t="s">
        <v>38</v>
      </c>
      <c r="F49" s="444">
        <v>14</v>
      </c>
      <c r="G49" s="389"/>
      <c r="H49" s="597">
        <f t="shared" si="3"/>
        <v>0</v>
      </c>
    </row>
    <row r="50" spans="1:9" ht="66" customHeight="1" thickBot="1" x14ac:dyDescent="0.4">
      <c r="B50" s="284">
        <v>21</v>
      </c>
      <c r="C50" s="278" t="s">
        <v>128</v>
      </c>
      <c r="D50" s="279" t="s">
        <v>177</v>
      </c>
      <c r="E50" s="285" t="s">
        <v>39</v>
      </c>
      <c r="F50" s="560">
        <v>398</v>
      </c>
      <c r="G50" s="393"/>
      <c r="H50" s="598">
        <f t="shared" si="3"/>
        <v>0</v>
      </c>
    </row>
    <row r="51" spans="1:9" ht="19.5" customHeight="1" thickBot="1" x14ac:dyDescent="0.3">
      <c r="B51" s="698" t="s">
        <v>131</v>
      </c>
      <c r="C51" s="699"/>
      <c r="D51" s="699"/>
      <c r="E51" s="699"/>
      <c r="F51" s="699"/>
      <c r="G51" s="700"/>
      <c r="H51" s="599">
        <f>SUM(H42:H50)</f>
        <v>0</v>
      </c>
    </row>
    <row r="52" spans="1:9" ht="20.25" customHeight="1" x14ac:dyDescent="0.35">
      <c r="A52" s="107"/>
      <c r="B52" s="225"/>
      <c r="C52" s="226"/>
      <c r="D52" s="372" t="s">
        <v>122</v>
      </c>
      <c r="E52" s="373"/>
      <c r="F52" s="563"/>
      <c r="G52" s="394"/>
      <c r="H52" s="378"/>
      <c r="I52" s="107"/>
    </row>
    <row r="53" spans="1:9" ht="25.5" customHeight="1" thickBot="1" x14ac:dyDescent="0.4">
      <c r="A53" s="266"/>
      <c r="B53" s="302">
        <v>22</v>
      </c>
      <c r="C53" s="371"/>
      <c r="D53" s="309" t="s">
        <v>181</v>
      </c>
      <c r="E53" s="310" t="s">
        <v>38</v>
      </c>
      <c r="F53" s="564">
        <v>520</v>
      </c>
      <c r="G53" s="395"/>
      <c r="H53" s="433">
        <f>F53*G53</f>
        <v>0</v>
      </c>
      <c r="I53" s="266"/>
    </row>
    <row r="54" spans="1:9" ht="20.100000000000001" customHeight="1" thickBot="1" x14ac:dyDescent="0.4">
      <c r="A54" s="107"/>
      <c r="B54" s="643" t="s">
        <v>132</v>
      </c>
      <c r="C54" s="644"/>
      <c r="D54" s="644"/>
      <c r="E54" s="644"/>
      <c r="F54" s="644"/>
      <c r="G54" s="645"/>
      <c r="H54" s="600">
        <f>SUM(H53:H53)</f>
        <v>0</v>
      </c>
      <c r="I54" s="107"/>
    </row>
    <row r="55" spans="1:9" ht="20.100000000000001" customHeight="1" x14ac:dyDescent="0.35">
      <c r="A55" s="2"/>
      <c r="B55" s="331"/>
      <c r="C55" s="332"/>
      <c r="D55" s="326" t="s">
        <v>99</v>
      </c>
      <c r="E55" s="332"/>
      <c r="F55" s="565"/>
      <c r="G55" s="396"/>
      <c r="H55" s="379"/>
    </row>
    <row r="56" spans="1:9" x14ac:dyDescent="0.35">
      <c r="A56" s="2"/>
      <c r="B56" s="335"/>
      <c r="C56" s="336"/>
      <c r="D56" s="375" t="s">
        <v>100</v>
      </c>
      <c r="E56" s="337"/>
      <c r="F56" s="566"/>
      <c r="G56" s="397"/>
      <c r="H56" s="380"/>
    </row>
    <row r="57" spans="1:9" ht="75" x14ac:dyDescent="0.35">
      <c r="A57" s="2"/>
      <c r="B57" s="287">
        <v>23</v>
      </c>
      <c r="C57" s="288" t="s">
        <v>55</v>
      </c>
      <c r="D57" s="8" t="s">
        <v>136</v>
      </c>
      <c r="E57" s="24" t="s">
        <v>56</v>
      </c>
      <c r="F57" s="98">
        <v>1</v>
      </c>
      <c r="G57" s="89"/>
      <c r="H57" s="53">
        <f t="shared" ref="H57:H61" si="5">(F57*G57)</f>
        <v>0</v>
      </c>
    </row>
    <row r="58" spans="1:9" ht="75" x14ac:dyDescent="0.35">
      <c r="A58" s="2"/>
      <c r="B58" s="287">
        <v>24</v>
      </c>
      <c r="C58" s="288" t="s">
        <v>55</v>
      </c>
      <c r="D58" s="8" t="s">
        <v>219</v>
      </c>
      <c r="E58" s="24" t="s">
        <v>56</v>
      </c>
      <c r="F58" s="98">
        <v>4</v>
      </c>
      <c r="G58" s="89"/>
      <c r="H58" s="53">
        <f t="shared" si="5"/>
        <v>0</v>
      </c>
    </row>
    <row r="59" spans="1:9" ht="75" x14ac:dyDescent="0.35">
      <c r="A59" s="2"/>
      <c r="B59" s="287">
        <f t="shared" ref="B59:B61" si="6">B58+1</f>
        <v>25</v>
      </c>
      <c r="C59" s="288" t="s">
        <v>55</v>
      </c>
      <c r="D59" s="8" t="s">
        <v>133</v>
      </c>
      <c r="E59" s="24" t="s">
        <v>56</v>
      </c>
      <c r="F59" s="98">
        <v>2</v>
      </c>
      <c r="G59" s="89"/>
      <c r="H59" s="53">
        <f t="shared" si="5"/>
        <v>0</v>
      </c>
    </row>
    <row r="60" spans="1:9" ht="75" x14ac:dyDescent="0.35">
      <c r="A60" s="2"/>
      <c r="B60" s="287">
        <f t="shared" si="6"/>
        <v>26</v>
      </c>
      <c r="C60" s="288" t="s">
        <v>55</v>
      </c>
      <c r="D60" s="8" t="s">
        <v>134</v>
      </c>
      <c r="E60" s="24" t="s">
        <v>38</v>
      </c>
      <c r="F60" s="98">
        <v>20</v>
      </c>
      <c r="G60" s="89"/>
      <c r="H60" s="53">
        <f t="shared" si="5"/>
        <v>0</v>
      </c>
    </row>
    <row r="61" spans="1:9" ht="75.75" thickBot="1" x14ac:dyDescent="0.4">
      <c r="A61" s="2"/>
      <c r="B61" s="287">
        <f t="shared" si="6"/>
        <v>27</v>
      </c>
      <c r="C61" s="288" t="s">
        <v>135</v>
      </c>
      <c r="D61" s="8" t="s">
        <v>212</v>
      </c>
      <c r="E61" s="140" t="s">
        <v>40</v>
      </c>
      <c r="F61" s="98">
        <v>0.4</v>
      </c>
      <c r="G61" s="89"/>
      <c r="H61" s="53">
        <f t="shared" si="5"/>
        <v>0</v>
      </c>
    </row>
    <row r="62" spans="1:9" ht="19.5" thickBot="1" x14ac:dyDescent="0.4">
      <c r="A62" s="2"/>
      <c r="B62" s="292"/>
      <c r="C62" s="293"/>
      <c r="D62" s="65" t="s">
        <v>101</v>
      </c>
      <c r="E62" s="294"/>
      <c r="F62" s="416"/>
      <c r="G62" s="295"/>
      <c r="H62" s="105"/>
    </row>
    <row r="63" spans="1:9" ht="75.75" thickBot="1" x14ac:dyDescent="0.4">
      <c r="A63" s="2"/>
      <c r="B63" s="424">
        <v>28</v>
      </c>
      <c r="C63" s="425" t="s">
        <v>79</v>
      </c>
      <c r="D63" s="426" t="s">
        <v>225</v>
      </c>
      <c r="E63" s="427" t="s">
        <v>39</v>
      </c>
      <c r="F63" s="428">
        <v>189.68</v>
      </c>
      <c r="G63" s="429"/>
      <c r="H63" s="133">
        <f>(F63*G63)</f>
        <v>0</v>
      </c>
    </row>
    <row r="64" spans="1:9" ht="19.5" thickBot="1" x14ac:dyDescent="0.4">
      <c r="A64" s="2"/>
      <c r="B64" s="638" t="s">
        <v>102</v>
      </c>
      <c r="C64" s="639"/>
      <c r="D64" s="639"/>
      <c r="E64" s="639"/>
      <c r="F64" s="639"/>
      <c r="G64" s="640"/>
      <c r="H64" s="105">
        <f>SUM(H57:H63)</f>
        <v>0</v>
      </c>
    </row>
    <row r="65" spans="1:37" ht="19.5" thickBot="1" x14ac:dyDescent="0.3">
      <c r="A65" s="605"/>
      <c r="B65" s="557"/>
      <c r="C65" s="228"/>
      <c r="D65" s="228"/>
      <c r="E65" s="228"/>
      <c r="F65" s="542"/>
      <c r="G65" s="398"/>
      <c r="H65" s="606"/>
    </row>
    <row r="66" spans="1:37" ht="39" customHeight="1" x14ac:dyDescent="0.35">
      <c r="A66" s="230"/>
      <c r="B66" s="231"/>
      <c r="C66" s="232"/>
      <c r="D66" s="704" t="s">
        <v>182</v>
      </c>
      <c r="E66" s="705"/>
      <c r="F66" s="705"/>
      <c r="G66" s="706"/>
      <c r="H66" s="381"/>
    </row>
    <row r="67" spans="1:37" ht="19.5" customHeight="1" x14ac:dyDescent="0.35">
      <c r="A67" s="230"/>
      <c r="B67" s="233"/>
      <c r="C67" s="234"/>
      <c r="D67" s="235" t="s">
        <v>47</v>
      </c>
      <c r="E67" s="236"/>
      <c r="F67" s="237"/>
      <c r="G67" s="238"/>
      <c r="H67" s="601">
        <f>H30</f>
        <v>0</v>
      </c>
    </row>
    <row r="68" spans="1:37" x14ac:dyDescent="0.35">
      <c r="A68" s="230"/>
      <c r="B68" s="239"/>
      <c r="C68" s="240"/>
      <c r="D68" s="235" t="s">
        <v>48</v>
      </c>
      <c r="E68" s="236"/>
      <c r="F68" s="237"/>
      <c r="G68" s="238"/>
      <c r="H68" s="602">
        <f>H36</f>
        <v>0</v>
      </c>
    </row>
    <row r="69" spans="1:37" x14ac:dyDescent="0.35">
      <c r="A69" s="230"/>
      <c r="B69" s="241"/>
      <c r="C69" s="242"/>
      <c r="D69" s="235" t="s">
        <v>49</v>
      </c>
      <c r="E69" s="236"/>
      <c r="F69" s="237"/>
      <c r="G69" s="238"/>
      <c r="H69" s="602">
        <f>H40</f>
        <v>0</v>
      </c>
    </row>
    <row r="70" spans="1:37" x14ac:dyDescent="0.35">
      <c r="A70" s="230"/>
      <c r="B70" s="243"/>
      <c r="C70" s="244"/>
      <c r="D70" s="710" t="s">
        <v>123</v>
      </c>
      <c r="E70" s="711"/>
      <c r="F70" s="711"/>
      <c r="G70" s="712"/>
      <c r="H70" s="602">
        <f>H51</f>
        <v>0</v>
      </c>
    </row>
    <row r="71" spans="1:37" x14ac:dyDescent="0.35">
      <c r="A71" s="230"/>
      <c r="B71" s="245"/>
      <c r="C71" s="246"/>
      <c r="D71" s="710" t="s">
        <v>124</v>
      </c>
      <c r="E71" s="711"/>
      <c r="F71" s="711"/>
      <c r="G71" s="712"/>
      <c r="H71" s="603">
        <f>H54</f>
        <v>0</v>
      </c>
    </row>
    <row r="72" spans="1:37" ht="19.5" thickBot="1" x14ac:dyDescent="0.4">
      <c r="A72" s="230"/>
      <c r="B72" s="245"/>
      <c r="C72" s="246"/>
      <c r="D72" s="707" t="s">
        <v>226</v>
      </c>
      <c r="E72" s="708"/>
      <c r="F72" s="708"/>
      <c r="G72" s="709"/>
      <c r="H72" s="603">
        <f>H64</f>
        <v>0</v>
      </c>
    </row>
    <row r="73" spans="1:37" ht="19.5" thickBot="1" x14ac:dyDescent="0.4">
      <c r="B73" s="612"/>
      <c r="C73" s="613"/>
      <c r="D73" s="689" t="s">
        <v>183</v>
      </c>
      <c r="E73" s="690"/>
      <c r="F73" s="690" t="s">
        <v>125</v>
      </c>
      <c r="G73" s="691"/>
      <c r="H73" s="611">
        <f>SUM(H67:H72)</f>
        <v>0</v>
      </c>
    </row>
    <row r="74" spans="1:37" ht="19.5" thickBot="1" x14ac:dyDescent="0.4">
      <c r="A74" s="247"/>
      <c r="D74" s="249"/>
      <c r="E74" s="250"/>
      <c r="F74" s="251"/>
      <c r="G74" s="252"/>
      <c r="H74" s="604"/>
    </row>
    <row r="75" spans="1:37" s="356" customFormat="1" ht="19.5" thickBot="1" x14ac:dyDescent="0.4">
      <c r="A75" s="354"/>
      <c r="B75" s="74"/>
      <c r="C75" s="74"/>
      <c r="D75" s="623" t="s">
        <v>184</v>
      </c>
      <c r="E75" s="624"/>
      <c r="F75" s="624"/>
      <c r="G75" s="625"/>
      <c r="H75" s="158"/>
      <c r="I75" s="355"/>
      <c r="J75" s="355"/>
      <c r="K75" s="355"/>
      <c r="L75" s="355"/>
      <c r="M75" s="355"/>
      <c r="N75" s="355"/>
      <c r="O75" s="355"/>
      <c r="P75" s="355"/>
      <c r="Q75" s="355"/>
      <c r="R75" s="355"/>
      <c r="S75" s="355"/>
      <c r="T75" s="355"/>
      <c r="U75" s="355"/>
      <c r="V75" s="355"/>
      <c r="W75" s="355"/>
      <c r="X75" s="355"/>
      <c r="Y75" s="355"/>
      <c r="Z75" s="355"/>
      <c r="AA75" s="355"/>
      <c r="AB75" s="355"/>
      <c r="AC75" s="355"/>
      <c r="AD75" s="355"/>
      <c r="AE75" s="355"/>
      <c r="AF75" s="355"/>
      <c r="AG75" s="355"/>
      <c r="AH75" s="355"/>
      <c r="AI75" s="355"/>
      <c r="AJ75" s="355"/>
      <c r="AK75" s="355"/>
    </row>
    <row r="76" spans="1:37" s="356" customFormat="1" ht="38.25" customHeight="1" thickBot="1" x14ac:dyDescent="0.4">
      <c r="A76" s="354"/>
      <c r="B76" s="68"/>
      <c r="C76" s="68"/>
      <c r="D76" s="626" t="s">
        <v>186</v>
      </c>
      <c r="E76" s="627"/>
      <c r="F76" s="627"/>
      <c r="G76" s="628"/>
      <c r="H76" s="348">
        <f>H73</f>
        <v>0</v>
      </c>
      <c r="I76" s="355"/>
      <c r="J76" s="355"/>
      <c r="K76" s="355"/>
      <c r="L76" s="355"/>
      <c r="M76" s="355"/>
      <c r="N76" s="355"/>
      <c r="O76" s="355"/>
      <c r="P76" s="355"/>
      <c r="Q76" s="355"/>
      <c r="R76" s="355"/>
      <c r="S76" s="355"/>
      <c r="T76" s="355"/>
      <c r="U76" s="355"/>
      <c r="V76" s="355"/>
      <c r="W76" s="355"/>
      <c r="X76" s="355"/>
      <c r="Y76" s="355"/>
      <c r="Z76" s="355"/>
      <c r="AA76" s="355"/>
      <c r="AB76" s="355"/>
      <c r="AC76" s="355"/>
      <c r="AD76" s="355"/>
      <c r="AE76" s="355"/>
      <c r="AF76" s="355"/>
      <c r="AG76" s="355"/>
      <c r="AH76" s="355"/>
      <c r="AI76" s="355"/>
      <c r="AJ76" s="355"/>
      <c r="AK76" s="355"/>
    </row>
    <row r="77" spans="1:37" s="356" customFormat="1" thickBot="1" x14ac:dyDescent="0.4">
      <c r="A77" s="354"/>
      <c r="B77" s="108"/>
      <c r="C77" s="108"/>
      <c r="D77" s="623" t="s">
        <v>185</v>
      </c>
      <c r="E77" s="624"/>
      <c r="F77" s="624"/>
      <c r="G77" s="625"/>
      <c r="H77" s="349">
        <f>SUM(H76:H76)</f>
        <v>0</v>
      </c>
      <c r="I77" s="355"/>
      <c r="J77" s="355"/>
      <c r="K77" s="355"/>
      <c r="L77" s="355"/>
      <c r="M77" s="355"/>
      <c r="N77" s="355"/>
      <c r="O77" s="355"/>
      <c r="P77" s="355"/>
      <c r="Q77" s="355"/>
      <c r="R77" s="355"/>
      <c r="S77" s="355"/>
      <c r="T77" s="355"/>
      <c r="U77" s="355"/>
      <c r="V77" s="355"/>
      <c r="W77" s="355"/>
      <c r="X77" s="355"/>
      <c r="Y77" s="355"/>
      <c r="Z77" s="355"/>
      <c r="AA77" s="355"/>
      <c r="AB77" s="355"/>
      <c r="AC77" s="355"/>
      <c r="AD77" s="355"/>
      <c r="AE77" s="355"/>
      <c r="AF77" s="355"/>
      <c r="AG77" s="355"/>
      <c r="AH77" s="355"/>
      <c r="AI77" s="355"/>
      <c r="AJ77" s="355"/>
      <c r="AK77" s="355"/>
    </row>
    <row r="79" spans="1:37" x14ac:dyDescent="0.35">
      <c r="A79" s="107"/>
      <c r="D79" s="257" t="s">
        <v>84</v>
      </c>
      <c r="E79" s="258"/>
      <c r="F79" s="259"/>
      <c r="G79" s="260"/>
      <c r="H79" s="382"/>
    </row>
    <row r="80" spans="1:37" x14ac:dyDescent="0.35">
      <c r="A80" s="107"/>
      <c r="D80" s="257" t="s">
        <v>85</v>
      </c>
      <c r="E80" s="258"/>
      <c r="F80" s="259"/>
      <c r="G80" s="260"/>
      <c r="H80" s="382"/>
    </row>
    <row r="81" spans="1:8" x14ac:dyDescent="0.35">
      <c r="A81" s="107"/>
      <c r="D81" s="257" t="s">
        <v>126</v>
      </c>
      <c r="E81" s="258"/>
      <c r="F81" s="259"/>
      <c r="G81" s="260"/>
      <c r="H81" s="382"/>
    </row>
    <row r="82" spans="1:8" x14ac:dyDescent="0.35">
      <c r="A82" s="107"/>
      <c r="D82" s="257"/>
      <c r="E82" s="258"/>
      <c r="F82" s="259"/>
      <c r="G82" s="260"/>
      <c r="H82" s="382"/>
    </row>
    <row r="83" spans="1:8" x14ac:dyDescent="0.35">
      <c r="A83" s="107"/>
      <c r="D83" s="257"/>
      <c r="E83" s="258"/>
      <c r="F83" s="259"/>
      <c r="G83" s="260"/>
      <c r="H83" s="382"/>
    </row>
  </sheetData>
  <mergeCells count="37">
    <mergeCell ref="D75:G75"/>
    <mergeCell ref="D76:G76"/>
    <mergeCell ref="D77:G77"/>
    <mergeCell ref="D73:G73"/>
    <mergeCell ref="B36:G36"/>
    <mergeCell ref="D37:H37"/>
    <mergeCell ref="B40:G40"/>
    <mergeCell ref="D41:H41"/>
    <mergeCell ref="B51:G51"/>
    <mergeCell ref="D66:G66"/>
    <mergeCell ref="D72:G72"/>
    <mergeCell ref="D70:G70"/>
    <mergeCell ref="D71:G71"/>
    <mergeCell ref="B64:G64"/>
    <mergeCell ref="B54:G54"/>
    <mergeCell ref="D19:H19"/>
    <mergeCell ref="D23:H23"/>
    <mergeCell ref="E30:G30"/>
    <mergeCell ref="D31:H31"/>
    <mergeCell ref="D13:H13"/>
    <mergeCell ref="D14:H14"/>
    <mergeCell ref="D15:H15"/>
    <mergeCell ref="D16:H16"/>
    <mergeCell ref="D17:H17"/>
    <mergeCell ref="D18:H18"/>
    <mergeCell ref="D12:H12"/>
    <mergeCell ref="B1:H1"/>
    <mergeCell ref="B2:H2"/>
    <mergeCell ref="B3:H3"/>
    <mergeCell ref="D4:H4"/>
    <mergeCell ref="D5:H5"/>
    <mergeCell ref="D6:H6"/>
    <mergeCell ref="D7:H7"/>
    <mergeCell ref="D8:H8"/>
    <mergeCell ref="D9:H9"/>
    <mergeCell ref="D10:H10"/>
    <mergeCell ref="D11:H11"/>
  </mergeCells>
  <pageMargins left="0.7" right="0.7" top="0.75" bottom="0.75" header="0.3" footer="0.3"/>
  <pageSetup scale="59" orientation="portrait" r:id="rId1"/>
  <headerFooter>
    <oddHeader xml:space="preserve">&amp;C Тендер 7 - Дел 3 - АНЕКС БР. 1
Реф. Бр.: LRCP-9034-9210-MK-RFB-A.2.1.7 - Тендер 7 - Дел 3
Градежни работи за подобрување на инфраструктурата на локалните патишта на избрани општини согласно изработени Основни проекти за градежни работи </oddHeader>
    <oddFooter>&amp;LОпштина Чучер Сандево&amp;CРеконструкција на ул. Александар Урдаревски&amp;R&amp;P/&amp;N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251"/>
  <sheetViews>
    <sheetView view="pageBreakPreview" topLeftCell="A229" zoomScale="115" zoomScaleNormal="115" zoomScaleSheetLayoutView="115" zoomScalePageLayoutView="40" workbookViewId="0">
      <selection activeCell="H241" sqref="H241"/>
    </sheetView>
  </sheetViews>
  <sheetFormatPr defaultRowHeight="18" x14ac:dyDescent="0.35"/>
  <cols>
    <col min="1" max="1" width="3.42578125" style="1" customWidth="1"/>
    <col min="2" max="2" width="7.7109375" style="68" customWidth="1"/>
    <col min="3" max="3" width="8.5703125" style="68" customWidth="1"/>
    <col min="4" max="4" width="64.140625" style="69" customWidth="1"/>
    <col min="5" max="5" width="10" style="68" customWidth="1"/>
    <col min="6" max="6" width="18.140625" style="16" customWidth="1"/>
    <col min="7" max="7" width="15.42578125" style="341" customWidth="1"/>
    <col min="8" max="8" width="21.5703125" style="71" customWidth="1"/>
    <col min="9" max="9" width="10.5703125" style="2" bestFit="1" customWidth="1"/>
    <col min="10" max="37" width="9.140625" style="2"/>
    <col min="250" max="250" width="3.42578125" customWidth="1"/>
    <col min="251" max="251" width="7" customWidth="1"/>
    <col min="252" max="252" width="9.85546875" customWidth="1"/>
    <col min="253" max="253" width="64.140625" customWidth="1"/>
    <col min="254" max="254" width="11.42578125" customWidth="1"/>
    <col min="255" max="255" width="12.85546875" customWidth="1"/>
    <col min="256" max="256" width="15.42578125" customWidth="1"/>
    <col min="257" max="257" width="19.42578125" customWidth="1"/>
    <col min="258" max="258" width="13.85546875" customWidth="1"/>
    <col min="506" max="506" width="3.42578125" customWidth="1"/>
    <col min="507" max="507" width="7" customWidth="1"/>
    <col min="508" max="508" width="9.85546875" customWidth="1"/>
    <col min="509" max="509" width="64.140625" customWidth="1"/>
    <col min="510" max="510" width="11.42578125" customWidth="1"/>
    <col min="511" max="511" width="12.85546875" customWidth="1"/>
    <col min="512" max="512" width="15.42578125" customWidth="1"/>
    <col min="513" max="513" width="19.42578125" customWidth="1"/>
    <col min="514" max="514" width="13.85546875" customWidth="1"/>
    <col min="762" max="762" width="3.42578125" customWidth="1"/>
    <col min="763" max="763" width="7" customWidth="1"/>
    <col min="764" max="764" width="9.85546875" customWidth="1"/>
    <col min="765" max="765" width="64.140625" customWidth="1"/>
    <col min="766" max="766" width="11.42578125" customWidth="1"/>
    <col min="767" max="767" width="12.85546875" customWidth="1"/>
    <col min="768" max="768" width="15.42578125" customWidth="1"/>
    <col min="769" max="769" width="19.42578125" customWidth="1"/>
    <col min="770" max="770" width="13.85546875" customWidth="1"/>
    <col min="1018" max="1018" width="3.42578125" customWidth="1"/>
    <col min="1019" max="1019" width="7" customWidth="1"/>
    <col min="1020" max="1020" width="9.85546875" customWidth="1"/>
    <col min="1021" max="1021" width="64.140625" customWidth="1"/>
    <col min="1022" max="1022" width="11.42578125" customWidth="1"/>
    <col min="1023" max="1023" width="12.85546875" customWidth="1"/>
    <col min="1024" max="1024" width="15.42578125" customWidth="1"/>
    <col min="1025" max="1025" width="19.42578125" customWidth="1"/>
    <col min="1026" max="1026" width="13.85546875" customWidth="1"/>
    <col min="1274" max="1274" width="3.42578125" customWidth="1"/>
    <col min="1275" max="1275" width="7" customWidth="1"/>
    <col min="1276" max="1276" width="9.85546875" customWidth="1"/>
    <col min="1277" max="1277" width="64.140625" customWidth="1"/>
    <col min="1278" max="1278" width="11.42578125" customWidth="1"/>
    <col min="1279" max="1279" width="12.85546875" customWidth="1"/>
    <col min="1280" max="1280" width="15.42578125" customWidth="1"/>
    <col min="1281" max="1281" width="19.42578125" customWidth="1"/>
    <col min="1282" max="1282" width="13.85546875" customWidth="1"/>
    <col min="1530" max="1530" width="3.42578125" customWidth="1"/>
    <col min="1531" max="1531" width="7" customWidth="1"/>
    <col min="1532" max="1532" width="9.85546875" customWidth="1"/>
    <col min="1533" max="1533" width="64.140625" customWidth="1"/>
    <col min="1534" max="1534" width="11.42578125" customWidth="1"/>
    <col min="1535" max="1535" width="12.85546875" customWidth="1"/>
    <col min="1536" max="1536" width="15.42578125" customWidth="1"/>
    <col min="1537" max="1537" width="19.42578125" customWidth="1"/>
    <col min="1538" max="1538" width="13.85546875" customWidth="1"/>
    <col min="1786" max="1786" width="3.42578125" customWidth="1"/>
    <col min="1787" max="1787" width="7" customWidth="1"/>
    <col min="1788" max="1788" width="9.85546875" customWidth="1"/>
    <col min="1789" max="1789" width="64.140625" customWidth="1"/>
    <col min="1790" max="1790" width="11.42578125" customWidth="1"/>
    <col min="1791" max="1791" width="12.85546875" customWidth="1"/>
    <col min="1792" max="1792" width="15.42578125" customWidth="1"/>
    <col min="1793" max="1793" width="19.42578125" customWidth="1"/>
    <col min="1794" max="1794" width="13.85546875" customWidth="1"/>
    <col min="2042" max="2042" width="3.42578125" customWidth="1"/>
    <col min="2043" max="2043" width="7" customWidth="1"/>
    <col min="2044" max="2044" width="9.85546875" customWidth="1"/>
    <col min="2045" max="2045" width="64.140625" customWidth="1"/>
    <col min="2046" max="2046" width="11.42578125" customWidth="1"/>
    <col min="2047" max="2047" width="12.85546875" customWidth="1"/>
    <col min="2048" max="2048" width="15.42578125" customWidth="1"/>
    <col min="2049" max="2049" width="19.42578125" customWidth="1"/>
    <col min="2050" max="2050" width="13.85546875" customWidth="1"/>
    <col min="2298" max="2298" width="3.42578125" customWidth="1"/>
    <col min="2299" max="2299" width="7" customWidth="1"/>
    <col min="2300" max="2300" width="9.85546875" customWidth="1"/>
    <col min="2301" max="2301" width="64.140625" customWidth="1"/>
    <col min="2302" max="2302" width="11.42578125" customWidth="1"/>
    <col min="2303" max="2303" width="12.85546875" customWidth="1"/>
    <col min="2304" max="2304" width="15.42578125" customWidth="1"/>
    <col min="2305" max="2305" width="19.42578125" customWidth="1"/>
    <col min="2306" max="2306" width="13.85546875" customWidth="1"/>
    <col min="2554" max="2554" width="3.42578125" customWidth="1"/>
    <col min="2555" max="2555" width="7" customWidth="1"/>
    <col min="2556" max="2556" width="9.85546875" customWidth="1"/>
    <col min="2557" max="2557" width="64.140625" customWidth="1"/>
    <col min="2558" max="2558" width="11.42578125" customWidth="1"/>
    <col min="2559" max="2559" width="12.85546875" customWidth="1"/>
    <col min="2560" max="2560" width="15.42578125" customWidth="1"/>
    <col min="2561" max="2561" width="19.42578125" customWidth="1"/>
    <col min="2562" max="2562" width="13.85546875" customWidth="1"/>
    <col min="2810" max="2810" width="3.42578125" customWidth="1"/>
    <col min="2811" max="2811" width="7" customWidth="1"/>
    <col min="2812" max="2812" width="9.85546875" customWidth="1"/>
    <col min="2813" max="2813" width="64.140625" customWidth="1"/>
    <col min="2814" max="2814" width="11.42578125" customWidth="1"/>
    <col min="2815" max="2815" width="12.85546875" customWidth="1"/>
    <col min="2816" max="2816" width="15.42578125" customWidth="1"/>
    <col min="2817" max="2817" width="19.42578125" customWidth="1"/>
    <col min="2818" max="2818" width="13.85546875" customWidth="1"/>
    <col min="3066" max="3066" width="3.42578125" customWidth="1"/>
    <col min="3067" max="3067" width="7" customWidth="1"/>
    <col min="3068" max="3068" width="9.85546875" customWidth="1"/>
    <col min="3069" max="3069" width="64.140625" customWidth="1"/>
    <col min="3070" max="3070" width="11.42578125" customWidth="1"/>
    <col min="3071" max="3071" width="12.85546875" customWidth="1"/>
    <col min="3072" max="3072" width="15.42578125" customWidth="1"/>
    <col min="3073" max="3073" width="19.42578125" customWidth="1"/>
    <col min="3074" max="3074" width="13.85546875" customWidth="1"/>
    <col min="3322" max="3322" width="3.42578125" customWidth="1"/>
    <col min="3323" max="3323" width="7" customWidth="1"/>
    <col min="3324" max="3324" width="9.85546875" customWidth="1"/>
    <col min="3325" max="3325" width="64.140625" customWidth="1"/>
    <col min="3326" max="3326" width="11.42578125" customWidth="1"/>
    <col min="3327" max="3327" width="12.85546875" customWidth="1"/>
    <col min="3328" max="3328" width="15.42578125" customWidth="1"/>
    <col min="3329" max="3329" width="19.42578125" customWidth="1"/>
    <col min="3330" max="3330" width="13.85546875" customWidth="1"/>
    <col min="3578" max="3578" width="3.42578125" customWidth="1"/>
    <col min="3579" max="3579" width="7" customWidth="1"/>
    <col min="3580" max="3580" width="9.85546875" customWidth="1"/>
    <col min="3581" max="3581" width="64.140625" customWidth="1"/>
    <col min="3582" max="3582" width="11.42578125" customWidth="1"/>
    <col min="3583" max="3583" width="12.85546875" customWidth="1"/>
    <col min="3584" max="3584" width="15.42578125" customWidth="1"/>
    <col min="3585" max="3585" width="19.42578125" customWidth="1"/>
    <col min="3586" max="3586" width="13.85546875" customWidth="1"/>
    <col min="3834" max="3834" width="3.42578125" customWidth="1"/>
    <col min="3835" max="3835" width="7" customWidth="1"/>
    <col min="3836" max="3836" width="9.85546875" customWidth="1"/>
    <col min="3837" max="3837" width="64.140625" customWidth="1"/>
    <col min="3838" max="3838" width="11.42578125" customWidth="1"/>
    <col min="3839" max="3839" width="12.85546875" customWidth="1"/>
    <col min="3840" max="3840" width="15.42578125" customWidth="1"/>
    <col min="3841" max="3841" width="19.42578125" customWidth="1"/>
    <col min="3842" max="3842" width="13.85546875" customWidth="1"/>
    <col min="4090" max="4090" width="3.42578125" customWidth="1"/>
    <col min="4091" max="4091" width="7" customWidth="1"/>
    <col min="4092" max="4092" width="9.85546875" customWidth="1"/>
    <col min="4093" max="4093" width="64.140625" customWidth="1"/>
    <col min="4094" max="4094" width="11.42578125" customWidth="1"/>
    <col min="4095" max="4095" width="12.85546875" customWidth="1"/>
    <col min="4096" max="4096" width="15.42578125" customWidth="1"/>
    <col min="4097" max="4097" width="19.42578125" customWidth="1"/>
    <col min="4098" max="4098" width="13.85546875" customWidth="1"/>
    <col min="4346" max="4346" width="3.42578125" customWidth="1"/>
    <col min="4347" max="4347" width="7" customWidth="1"/>
    <col min="4348" max="4348" width="9.85546875" customWidth="1"/>
    <col min="4349" max="4349" width="64.140625" customWidth="1"/>
    <col min="4350" max="4350" width="11.42578125" customWidth="1"/>
    <col min="4351" max="4351" width="12.85546875" customWidth="1"/>
    <col min="4352" max="4352" width="15.42578125" customWidth="1"/>
    <col min="4353" max="4353" width="19.42578125" customWidth="1"/>
    <col min="4354" max="4354" width="13.85546875" customWidth="1"/>
    <col min="4602" max="4602" width="3.42578125" customWidth="1"/>
    <col min="4603" max="4603" width="7" customWidth="1"/>
    <col min="4604" max="4604" width="9.85546875" customWidth="1"/>
    <col min="4605" max="4605" width="64.140625" customWidth="1"/>
    <col min="4606" max="4606" width="11.42578125" customWidth="1"/>
    <col min="4607" max="4607" width="12.85546875" customWidth="1"/>
    <col min="4608" max="4608" width="15.42578125" customWidth="1"/>
    <col min="4609" max="4609" width="19.42578125" customWidth="1"/>
    <col min="4610" max="4610" width="13.85546875" customWidth="1"/>
    <col min="4858" max="4858" width="3.42578125" customWidth="1"/>
    <col min="4859" max="4859" width="7" customWidth="1"/>
    <col min="4860" max="4860" width="9.85546875" customWidth="1"/>
    <col min="4861" max="4861" width="64.140625" customWidth="1"/>
    <col min="4862" max="4862" width="11.42578125" customWidth="1"/>
    <col min="4863" max="4863" width="12.85546875" customWidth="1"/>
    <col min="4864" max="4864" width="15.42578125" customWidth="1"/>
    <col min="4865" max="4865" width="19.42578125" customWidth="1"/>
    <col min="4866" max="4866" width="13.85546875" customWidth="1"/>
    <col min="5114" max="5114" width="3.42578125" customWidth="1"/>
    <col min="5115" max="5115" width="7" customWidth="1"/>
    <col min="5116" max="5116" width="9.85546875" customWidth="1"/>
    <col min="5117" max="5117" width="64.140625" customWidth="1"/>
    <col min="5118" max="5118" width="11.42578125" customWidth="1"/>
    <col min="5119" max="5119" width="12.85546875" customWidth="1"/>
    <col min="5120" max="5120" width="15.42578125" customWidth="1"/>
    <col min="5121" max="5121" width="19.42578125" customWidth="1"/>
    <col min="5122" max="5122" width="13.85546875" customWidth="1"/>
    <col min="5370" max="5370" width="3.42578125" customWidth="1"/>
    <col min="5371" max="5371" width="7" customWidth="1"/>
    <col min="5372" max="5372" width="9.85546875" customWidth="1"/>
    <col min="5373" max="5373" width="64.140625" customWidth="1"/>
    <col min="5374" max="5374" width="11.42578125" customWidth="1"/>
    <col min="5375" max="5375" width="12.85546875" customWidth="1"/>
    <col min="5376" max="5376" width="15.42578125" customWidth="1"/>
    <col min="5377" max="5377" width="19.42578125" customWidth="1"/>
    <col min="5378" max="5378" width="13.85546875" customWidth="1"/>
    <col min="5626" max="5626" width="3.42578125" customWidth="1"/>
    <col min="5627" max="5627" width="7" customWidth="1"/>
    <col min="5628" max="5628" width="9.85546875" customWidth="1"/>
    <col min="5629" max="5629" width="64.140625" customWidth="1"/>
    <col min="5630" max="5630" width="11.42578125" customWidth="1"/>
    <col min="5631" max="5631" width="12.85546875" customWidth="1"/>
    <col min="5632" max="5632" width="15.42578125" customWidth="1"/>
    <col min="5633" max="5633" width="19.42578125" customWidth="1"/>
    <col min="5634" max="5634" width="13.85546875" customWidth="1"/>
    <col min="5882" max="5882" width="3.42578125" customWidth="1"/>
    <col min="5883" max="5883" width="7" customWidth="1"/>
    <col min="5884" max="5884" width="9.85546875" customWidth="1"/>
    <col min="5885" max="5885" width="64.140625" customWidth="1"/>
    <col min="5886" max="5886" width="11.42578125" customWidth="1"/>
    <col min="5887" max="5887" width="12.85546875" customWidth="1"/>
    <col min="5888" max="5888" width="15.42578125" customWidth="1"/>
    <col min="5889" max="5889" width="19.42578125" customWidth="1"/>
    <col min="5890" max="5890" width="13.85546875" customWidth="1"/>
    <col min="6138" max="6138" width="3.42578125" customWidth="1"/>
    <col min="6139" max="6139" width="7" customWidth="1"/>
    <col min="6140" max="6140" width="9.85546875" customWidth="1"/>
    <col min="6141" max="6141" width="64.140625" customWidth="1"/>
    <col min="6142" max="6142" width="11.42578125" customWidth="1"/>
    <col min="6143" max="6143" width="12.85546875" customWidth="1"/>
    <col min="6144" max="6144" width="15.42578125" customWidth="1"/>
    <col min="6145" max="6145" width="19.42578125" customWidth="1"/>
    <col min="6146" max="6146" width="13.85546875" customWidth="1"/>
    <col min="6394" max="6394" width="3.42578125" customWidth="1"/>
    <col min="6395" max="6395" width="7" customWidth="1"/>
    <col min="6396" max="6396" width="9.85546875" customWidth="1"/>
    <col min="6397" max="6397" width="64.140625" customWidth="1"/>
    <col min="6398" max="6398" width="11.42578125" customWidth="1"/>
    <col min="6399" max="6399" width="12.85546875" customWidth="1"/>
    <col min="6400" max="6400" width="15.42578125" customWidth="1"/>
    <col min="6401" max="6401" width="19.42578125" customWidth="1"/>
    <col min="6402" max="6402" width="13.85546875" customWidth="1"/>
    <col min="6650" max="6650" width="3.42578125" customWidth="1"/>
    <col min="6651" max="6651" width="7" customWidth="1"/>
    <col min="6652" max="6652" width="9.85546875" customWidth="1"/>
    <col min="6653" max="6653" width="64.140625" customWidth="1"/>
    <col min="6654" max="6654" width="11.42578125" customWidth="1"/>
    <col min="6655" max="6655" width="12.85546875" customWidth="1"/>
    <col min="6656" max="6656" width="15.42578125" customWidth="1"/>
    <col min="6657" max="6657" width="19.42578125" customWidth="1"/>
    <col min="6658" max="6658" width="13.85546875" customWidth="1"/>
    <col min="6906" max="6906" width="3.42578125" customWidth="1"/>
    <col min="6907" max="6907" width="7" customWidth="1"/>
    <col min="6908" max="6908" width="9.85546875" customWidth="1"/>
    <col min="6909" max="6909" width="64.140625" customWidth="1"/>
    <col min="6910" max="6910" width="11.42578125" customWidth="1"/>
    <col min="6911" max="6911" width="12.85546875" customWidth="1"/>
    <col min="6912" max="6912" width="15.42578125" customWidth="1"/>
    <col min="6913" max="6913" width="19.42578125" customWidth="1"/>
    <col min="6914" max="6914" width="13.85546875" customWidth="1"/>
    <col min="7162" max="7162" width="3.42578125" customWidth="1"/>
    <col min="7163" max="7163" width="7" customWidth="1"/>
    <col min="7164" max="7164" width="9.85546875" customWidth="1"/>
    <col min="7165" max="7165" width="64.140625" customWidth="1"/>
    <col min="7166" max="7166" width="11.42578125" customWidth="1"/>
    <col min="7167" max="7167" width="12.85546875" customWidth="1"/>
    <col min="7168" max="7168" width="15.42578125" customWidth="1"/>
    <col min="7169" max="7169" width="19.42578125" customWidth="1"/>
    <col min="7170" max="7170" width="13.85546875" customWidth="1"/>
    <col min="7418" max="7418" width="3.42578125" customWidth="1"/>
    <col min="7419" max="7419" width="7" customWidth="1"/>
    <col min="7420" max="7420" width="9.85546875" customWidth="1"/>
    <col min="7421" max="7421" width="64.140625" customWidth="1"/>
    <col min="7422" max="7422" width="11.42578125" customWidth="1"/>
    <col min="7423" max="7423" width="12.85546875" customWidth="1"/>
    <col min="7424" max="7424" width="15.42578125" customWidth="1"/>
    <col min="7425" max="7425" width="19.42578125" customWidth="1"/>
    <col min="7426" max="7426" width="13.85546875" customWidth="1"/>
    <col min="7674" max="7674" width="3.42578125" customWidth="1"/>
    <col min="7675" max="7675" width="7" customWidth="1"/>
    <col min="7676" max="7676" width="9.85546875" customWidth="1"/>
    <col min="7677" max="7677" width="64.140625" customWidth="1"/>
    <col min="7678" max="7678" width="11.42578125" customWidth="1"/>
    <col min="7679" max="7679" width="12.85546875" customWidth="1"/>
    <col min="7680" max="7680" width="15.42578125" customWidth="1"/>
    <col min="7681" max="7681" width="19.42578125" customWidth="1"/>
    <col min="7682" max="7682" width="13.85546875" customWidth="1"/>
    <col min="7930" max="7930" width="3.42578125" customWidth="1"/>
    <col min="7931" max="7931" width="7" customWidth="1"/>
    <col min="7932" max="7932" width="9.85546875" customWidth="1"/>
    <col min="7933" max="7933" width="64.140625" customWidth="1"/>
    <col min="7934" max="7934" width="11.42578125" customWidth="1"/>
    <col min="7935" max="7935" width="12.85546875" customWidth="1"/>
    <col min="7936" max="7936" width="15.42578125" customWidth="1"/>
    <col min="7937" max="7937" width="19.42578125" customWidth="1"/>
    <col min="7938" max="7938" width="13.85546875" customWidth="1"/>
    <col min="8186" max="8186" width="3.42578125" customWidth="1"/>
    <col min="8187" max="8187" width="7" customWidth="1"/>
    <col min="8188" max="8188" width="9.85546875" customWidth="1"/>
    <col min="8189" max="8189" width="64.140625" customWidth="1"/>
    <col min="8190" max="8190" width="11.42578125" customWidth="1"/>
    <col min="8191" max="8191" width="12.85546875" customWidth="1"/>
    <col min="8192" max="8192" width="15.42578125" customWidth="1"/>
    <col min="8193" max="8193" width="19.42578125" customWidth="1"/>
    <col min="8194" max="8194" width="13.85546875" customWidth="1"/>
    <col min="8442" max="8442" width="3.42578125" customWidth="1"/>
    <col min="8443" max="8443" width="7" customWidth="1"/>
    <col min="8444" max="8444" width="9.85546875" customWidth="1"/>
    <col min="8445" max="8445" width="64.140625" customWidth="1"/>
    <col min="8446" max="8446" width="11.42578125" customWidth="1"/>
    <col min="8447" max="8447" width="12.85546875" customWidth="1"/>
    <col min="8448" max="8448" width="15.42578125" customWidth="1"/>
    <col min="8449" max="8449" width="19.42578125" customWidth="1"/>
    <col min="8450" max="8450" width="13.85546875" customWidth="1"/>
    <col min="8698" max="8698" width="3.42578125" customWidth="1"/>
    <col min="8699" max="8699" width="7" customWidth="1"/>
    <col min="8700" max="8700" width="9.85546875" customWidth="1"/>
    <col min="8701" max="8701" width="64.140625" customWidth="1"/>
    <col min="8702" max="8702" width="11.42578125" customWidth="1"/>
    <col min="8703" max="8703" width="12.85546875" customWidth="1"/>
    <col min="8704" max="8704" width="15.42578125" customWidth="1"/>
    <col min="8705" max="8705" width="19.42578125" customWidth="1"/>
    <col min="8706" max="8706" width="13.85546875" customWidth="1"/>
    <col min="8954" max="8954" width="3.42578125" customWidth="1"/>
    <col min="8955" max="8955" width="7" customWidth="1"/>
    <col min="8956" max="8956" width="9.85546875" customWidth="1"/>
    <col min="8957" max="8957" width="64.140625" customWidth="1"/>
    <col min="8958" max="8958" width="11.42578125" customWidth="1"/>
    <col min="8959" max="8959" width="12.85546875" customWidth="1"/>
    <col min="8960" max="8960" width="15.42578125" customWidth="1"/>
    <col min="8961" max="8961" width="19.42578125" customWidth="1"/>
    <col min="8962" max="8962" width="13.85546875" customWidth="1"/>
    <col min="9210" max="9210" width="3.42578125" customWidth="1"/>
    <col min="9211" max="9211" width="7" customWidth="1"/>
    <col min="9212" max="9212" width="9.85546875" customWidth="1"/>
    <col min="9213" max="9213" width="64.140625" customWidth="1"/>
    <col min="9214" max="9214" width="11.42578125" customWidth="1"/>
    <col min="9215" max="9215" width="12.85546875" customWidth="1"/>
    <col min="9216" max="9216" width="15.42578125" customWidth="1"/>
    <col min="9217" max="9217" width="19.42578125" customWidth="1"/>
    <col min="9218" max="9218" width="13.85546875" customWidth="1"/>
    <col min="9466" max="9466" width="3.42578125" customWidth="1"/>
    <col min="9467" max="9467" width="7" customWidth="1"/>
    <col min="9468" max="9468" width="9.85546875" customWidth="1"/>
    <col min="9469" max="9469" width="64.140625" customWidth="1"/>
    <col min="9470" max="9470" width="11.42578125" customWidth="1"/>
    <col min="9471" max="9471" width="12.85546875" customWidth="1"/>
    <col min="9472" max="9472" width="15.42578125" customWidth="1"/>
    <col min="9473" max="9473" width="19.42578125" customWidth="1"/>
    <col min="9474" max="9474" width="13.85546875" customWidth="1"/>
    <col min="9722" max="9722" width="3.42578125" customWidth="1"/>
    <col min="9723" max="9723" width="7" customWidth="1"/>
    <col min="9724" max="9724" width="9.85546875" customWidth="1"/>
    <col min="9725" max="9725" width="64.140625" customWidth="1"/>
    <col min="9726" max="9726" width="11.42578125" customWidth="1"/>
    <col min="9727" max="9727" width="12.85546875" customWidth="1"/>
    <col min="9728" max="9728" width="15.42578125" customWidth="1"/>
    <col min="9729" max="9729" width="19.42578125" customWidth="1"/>
    <col min="9730" max="9730" width="13.85546875" customWidth="1"/>
    <col min="9978" max="9978" width="3.42578125" customWidth="1"/>
    <col min="9979" max="9979" width="7" customWidth="1"/>
    <col min="9980" max="9980" width="9.85546875" customWidth="1"/>
    <col min="9981" max="9981" width="64.140625" customWidth="1"/>
    <col min="9982" max="9982" width="11.42578125" customWidth="1"/>
    <col min="9983" max="9983" width="12.85546875" customWidth="1"/>
    <col min="9984" max="9984" width="15.42578125" customWidth="1"/>
    <col min="9985" max="9985" width="19.42578125" customWidth="1"/>
    <col min="9986" max="9986" width="13.85546875" customWidth="1"/>
    <col min="10234" max="10234" width="3.42578125" customWidth="1"/>
    <col min="10235" max="10235" width="7" customWidth="1"/>
    <col min="10236" max="10236" width="9.85546875" customWidth="1"/>
    <col min="10237" max="10237" width="64.140625" customWidth="1"/>
    <col min="10238" max="10238" width="11.42578125" customWidth="1"/>
    <col min="10239" max="10239" width="12.85546875" customWidth="1"/>
    <col min="10240" max="10240" width="15.42578125" customWidth="1"/>
    <col min="10241" max="10241" width="19.42578125" customWidth="1"/>
    <col min="10242" max="10242" width="13.85546875" customWidth="1"/>
    <col min="10490" max="10490" width="3.42578125" customWidth="1"/>
    <col min="10491" max="10491" width="7" customWidth="1"/>
    <col min="10492" max="10492" width="9.85546875" customWidth="1"/>
    <col min="10493" max="10493" width="64.140625" customWidth="1"/>
    <col min="10494" max="10494" width="11.42578125" customWidth="1"/>
    <col min="10495" max="10495" width="12.85546875" customWidth="1"/>
    <col min="10496" max="10496" width="15.42578125" customWidth="1"/>
    <col min="10497" max="10497" width="19.42578125" customWidth="1"/>
    <col min="10498" max="10498" width="13.85546875" customWidth="1"/>
    <col min="10746" max="10746" width="3.42578125" customWidth="1"/>
    <col min="10747" max="10747" width="7" customWidth="1"/>
    <col min="10748" max="10748" width="9.85546875" customWidth="1"/>
    <col min="10749" max="10749" width="64.140625" customWidth="1"/>
    <col min="10750" max="10750" width="11.42578125" customWidth="1"/>
    <col min="10751" max="10751" width="12.85546875" customWidth="1"/>
    <col min="10752" max="10752" width="15.42578125" customWidth="1"/>
    <col min="10753" max="10753" width="19.42578125" customWidth="1"/>
    <col min="10754" max="10754" width="13.85546875" customWidth="1"/>
    <col min="11002" max="11002" width="3.42578125" customWidth="1"/>
    <col min="11003" max="11003" width="7" customWidth="1"/>
    <col min="11004" max="11004" width="9.85546875" customWidth="1"/>
    <col min="11005" max="11005" width="64.140625" customWidth="1"/>
    <col min="11006" max="11006" width="11.42578125" customWidth="1"/>
    <col min="11007" max="11007" width="12.85546875" customWidth="1"/>
    <col min="11008" max="11008" width="15.42578125" customWidth="1"/>
    <col min="11009" max="11009" width="19.42578125" customWidth="1"/>
    <col min="11010" max="11010" width="13.85546875" customWidth="1"/>
    <col min="11258" max="11258" width="3.42578125" customWidth="1"/>
    <col min="11259" max="11259" width="7" customWidth="1"/>
    <col min="11260" max="11260" width="9.85546875" customWidth="1"/>
    <col min="11261" max="11261" width="64.140625" customWidth="1"/>
    <col min="11262" max="11262" width="11.42578125" customWidth="1"/>
    <col min="11263" max="11263" width="12.85546875" customWidth="1"/>
    <col min="11264" max="11264" width="15.42578125" customWidth="1"/>
    <col min="11265" max="11265" width="19.42578125" customWidth="1"/>
    <col min="11266" max="11266" width="13.85546875" customWidth="1"/>
    <col min="11514" max="11514" width="3.42578125" customWidth="1"/>
    <col min="11515" max="11515" width="7" customWidth="1"/>
    <col min="11516" max="11516" width="9.85546875" customWidth="1"/>
    <col min="11517" max="11517" width="64.140625" customWidth="1"/>
    <col min="11518" max="11518" width="11.42578125" customWidth="1"/>
    <col min="11519" max="11519" width="12.85546875" customWidth="1"/>
    <col min="11520" max="11520" width="15.42578125" customWidth="1"/>
    <col min="11521" max="11521" width="19.42578125" customWidth="1"/>
    <col min="11522" max="11522" width="13.85546875" customWidth="1"/>
    <col min="11770" max="11770" width="3.42578125" customWidth="1"/>
    <col min="11771" max="11771" width="7" customWidth="1"/>
    <col min="11772" max="11772" width="9.85546875" customWidth="1"/>
    <col min="11773" max="11773" width="64.140625" customWidth="1"/>
    <col min="11774" max="11774" width="11.42578125" customWidth="1"/>
    <col min="11775" max="11775" width="12.85546875" customWidth="1"/>
    <col min="11776" max="11776" width="15.42578125" customWidth="1"/>
    <col min="11777" max="11777" width="19.42578125" customWidth="1"/>
    <col min="11778" max="11778" width="13.85546875" customWidth="1"/>
    <col min="12026" max="12026" width="3.42578125" customWidth="1"/>
    <col min="12027" max="12027" width="7" customWidth="1"/>
    <col min="12028" max="12028" width="9.85546875" customWidth="1"/>
    <col min="12029" max="12029" width="64.140625" customWidth="1"/>
    <col min="12030" max="12030" width="11.42578125" customWidth="1"/>
    <col min="12031" max="12031" width="12.85546875" customWidth="1"/>
    <col min="12032" max="12032" width="15.42578125" customWidth="1"/>
    <col min="12033" max="12033" width="19.42578125" customWidth="1"/>
    <col min="12034" max="12034" width="13.85546875" customWidth="1"/>
    <col min="12282" max="12282" width="3.42578125" customWidth="1"/>
    <col min="12283" max="12283" width="7" customWidth="1"/>
    <col min="12284" max="12284" width="9.85546875" customWidth="1"/>
    <col min="12285" max="12285" width="64.140625" customWidth="1"/>
    <col min="12286" max="12286" width="11.42578125" customWidth="1"/>
    <col min="12287" max="12287" width="12.85546875" customWidth="1"/>
    <col min="12288" max="12288" width="15.42578125" customWidth="1"/>
    <col min="12289" max="12289" width="19.42578125" customWidth="1"/>
    <col min="12290" max="12290" width="13.85546875" customWidth="1"/>
    <col min="12538" max="12538" width="3.42578125" customWidth="1"/>
    <col min="12539" max="12539" width="7" customWidth="1"/>
    <col min="12540" max="12540" width="9.85546875" customWidth="1"/>
    <col min="12541" max="12541" width="64.140625" customWidth="1"/>
    <col min="12542" max="12542" width="11.42578125" customWidth="1"/>
    <col min="12543" max="12543" width="12.85546875" customWidth="1"/>
    <col min="12544" max="12544" width="15.42578125" customWidth="1"/>
    <col min="12545" max="12545" width="19.42578125" customWidth="1"/>
    <col min="12546" max="12546" width="13.85546875" customWidth="1"/>
    <col min="12794" max="12794" width="3.42578125" customWidth="1"/>
    <col min="12795" max="12795" width="7" customWidth="1"/>
    <col min="12796" max="12796" width="9.85546875" customWidth="1"/>
    <col min="12797" max="12797" width="64.140625" customWidth="1"/>
    <col min="12798" max="12798" width="11.42578125" customWidth="1"/>
    <col min="12799" max="12799" width="12.85546875" customWidth="1"/>
    <col min="12800" max="12800" width="15.42578125" customWidth="1"/>
    <col min="12801" max="12801" width="19.42578125" customWidth="1"/>
    <col min="12802" max="12802" width="13.85546875" customWidth="1"/>
    <col min="13050" max="13050" width="3.42578125" customWidth="1"/>
    <col min="13051" max="13051" width="7" customWidth="1"/>
    <col min="13052" max="13052" width="9.85546875" customWidth="1"/>
    <col min="13053" max="13053" width="64.140625" customWidth="1"/>
    <col min="13054" max="13054" width="11.42578125" customWidth="1"/>
    <col min="13055" max="13055" width="12.85546875" customWidth="1"/>
    <col min="13056" max="13056" width="15.42578125" customWidth="1"/>
    <col min="13057" max="13057" width="19.42578125" customWidth="1"/>
    <col min="13058" max="13058" width="13.85546875" customWidth="1"/>
    <col min="13306" max="13306" width="3.42578125" customWidth="1"/>
    <col min="13307" max="13307" width="7" customWidth="1"/>
    <col min="13308" max="13308" width="9.85546875" customWidth="1"/>
    <col min="13309" max="13309" width="64.140625" customWidth="1"/>
    <col min="13310" max="13310" width="11.42578125" customWidth="1"/>
    <col min="13311" max="13311" width="12.85546875" customWidth="1"/>
    <col min="13312" max="13312" width="15.42578125" customWidth="1"/>
    <col min="13313" max="13313" width="19.42578125" customWidth="1"/>
    <col min="13314" max="13314" width="13.85546875" customWidth="1"/>
    <col min="13562" max="13562" width="3.42578125" customWidth="1"/>
    <col min="13563" max="13563" width="7" customWidth="1"/>
    <col min="13564" max="13564" width="9.85546875" customWidth="1"/>
    <col min="13565" max="13565" width="64.140625" customWidth="1"/>
    <col min="13566" max="13566" width="11.42578125" customWidth="1"/>
    <col min="13567" max="13567" width="12.85546875" customWidth="1"/>
    <col min="13568" max="13568" width="15.42578125" customWidth="1"/>
    <col min="13569" max="13569" width="19.42578125" customWidth="1"/>
    <col min="13570" max="13570" width="13.85546875" customWidth="1"/>
    <col min="13818" max="13818" width="3.42578125" customWidth="1"/>
    <col min="13819" max="13819" width="7" customWidth="1"/>
    <col min="13820" max="13820" width="9.85546875" customWidth="1"/>
    <col min="13821" max="13821" width="64.140625" customWidth="1"/>
    <col min="13822" max="13822" width="11.42578125" customWidth="1"/>
    <col min="13823" max="13823" width="12.85546875" customWidth="1"/>
    <col min="13824" max="13824" width="15.42578125" customWidth="1"/>
    <col min="13825" max="13825" width="19.42578125" customWidth="1"/>
    <col min="13826" max="13826" width="13.85546875" customWidth="1"/>
    <col min="14074" max="14074" width="3.42578125" customWidth="1"/>
    <col min="14075" max="14075" width="7" customWidth="1"/>
    <col min="14076" max="14076" width="9.85546875" customWidth="1"/>
    <col min="14077" max="14077" width="64.140625" customWidth="1"/>
    <col min="14078" max="14078" width="11.42578125" customWidth="1"/>
    <col min="14079" max="14079" width="12.85546875" customWidth="1"/>
    <col min="14080" max="14080" width="15.42578125" customWidth="1"/>
    <col min="14081" max="14081" width="19.42578125" customWidth="1"/>
    <col min="14082" max="14082" width="13.85546875" customWidth="1"/>
    <col min="14330" max="14330" width="3.42578125" customWidth="1"/>
    <col min="14331" max="14331" width="7" customWidth="1"/>
    <col min="14332" max="14332" width="9.85546875" customWidth="1"/>
    <col min="14333" max="14333" width="64.140625" customWidth="1"/>
    <col min="14334" max="14334" width="11.42578125" customWidth="1"/>
    <col min="14335" max="14335" width="12.85546875" customWidth="1"/>
    <col min="14336" max="14336" width="15.42578125" customWidth="1"/>
    <col min="14337" max="14337" width="19.42578125" customWidth="1"/>
    <col min="14338" max="14338" width="13.85546875" customWidth="1"/>
    <col min="14586" max="14586" width="3.42578125" customWidth="1"/>
    <col min="14587" max="14587" width="7" customWidth="1"/>
    <col min="14588" max="14588" width="9.85546875" customWidth="1"/>
    <col min="14589" max="14589" width="64.140625" customWidth="1"/>
    <col min="14590" max="14590" width="11.42578125" customWidth="1"/>
    <col min="14591" max="14591" width="12.85546875" customWidth="1"/>
    <col min="14592" max="14592" width="15.42578125" customWidth="1"/>
    <col min="14593" max="14593" width="19.42578125" customWidth="1"/>
    <col min="14594" max="14594" width="13.85546875" customWidth="1"/>
    <col min="14842" max="14842" width="3.42578125" customWidth="1"/>
    <col min="14843" max="14843" width="7" customWidth="1"/>
    <col min="14844" max="14844" width="9.85546875" customWidth="1"/>
    <col min="14845" max="14845" width="64.140625" customWidth="1"/>
    <col min="14846" max="14846" width="11.42578125" customWidth="1"/>
    <col min="14847" max="14847" width="12.85546875" customWidth="1"/>
    <col min="14848" max="14848" width="15.42578125" customWidth="1"/>
    <col min="14849" max="14849" width="19.42578125" customWidth="1"/>
    <col min="14850" max="14850" width="13.85546875" customWidth="1"/>
    <col min="15098" max="15098" width="3.42578125" customWidth="1"/>
    <col min="15099" max="15099" width="7" customWidth="1"/>
    <col min="15100" max="15100" width="9.85546875" customWidth="1"/>
    <col min="15101" max="15101" width="64.140625" customWidth="1"/>
    <col min="15102" max="15102" width="11.42578125" customWidth="1"/>
    <col min="15103" max="15103" width="12.85546875" customWidth="1"/>
    <col min="15104" max="15104" width="15.42578125" customWidth="1"/>
    <col min="15105" max="15105" width="19.42578125" customWidth="1"/>
    <col min="15106" max="15106" width="13.85546875" customWidth="1"/>
    <col min="15354" max="15354" width="3.42578125" customWidth="1"/>
    <col min="15355" max="15355" width="7" customWidth="1"/>
    <col min="15356" max="15356" width="9.85546875" customWidth="1"/>
    <col min="15357" max="15357" width="64.140625" customWidth="1"/>
    <col min="15358" max="15358" width="11.42578125" customWidth="1"/>
    <col min="15359" max="15359" width="12.85546875" customWidth="1"/>
    <col min="15360" max="15360" width="15.42578125" customWidth="1"/>
    <col min="15361" max="15361" width="19.42578125" customWidth="1"/>
    <col min="15362" max="15362" width="13.85546875" customWidth="1"/>
    <col min="15610" max="15610" width="3.42578125" customWidth="1"/>
    <col min="15611" max="15611" width="7" customWidth="1"/>
    <col min="15612" max="15612" width="9.85546875" customWidth="1"/>
    <col min="15613" max="15613" width="64.140625" customWidth="1"/>
    <col min="15614" max="15614" width="11.42578125" customWidth="1"/>
    <col min="15615" max="15615" width="12.85546875" customWidth="1"/>
    <col min="15616" max="15616" width="15.42578125" customWidth="1"/>
    <col min="15617" max="15617" width="19.42578125" customWidth="1"/>
    <col min="15618" max="15618" width="13.85546875" customWidth="1"/>
    <col min="15866" max="15866" width="3.42578125" customWidth="1"/>
    <col min="15867" max="15867" width="7" customWidth="1"/>
    <col min="15868" max="15868" width="9.85546875" customWidth="1"/>
    <col min="15869" max="15869" width="64.140625" customWidth="1"/>
    <col min="15870" max="15870" width="11.42578125" customWidth="1"/>
    <col min="15871" max="15871" width="12.85546875" customWidth="1"/>
    <col min="15872" max="15872" width="15.42578125" customWidth="1"/>
    <col min="15873" max="15873" width="19.42578125" customWidth="1"/>
    <col min="15874" max="15874" width="13.85546875" customWidth="1"/>
    <col min="16122" max="16122" width="3.42578125" customWidth="1"/>
    <col min="16123" max="16123" width="7" customWidth="1"/>
    <col min="16124" max="16124" width="9.85546875" customWidth="1"/>
    <col min="16125" max="16125" width="64.140625" customWidth="1"/>
    <col min="16126" max="16126" width="11.42578125" customWidth="1"/>
    <col min="16127" max="16127" width="12.85546875" customWidth="1"/>
    <col min="16128" max="16128" width="15.42578125" customWidth="1"/>
    <col min="16129" max="16129" width="19.42578125" customWidth="1"/>
    <col min="16130" max="16130" width="13.85546875" customWidth="1"/>
  </cols>
  <sheetData>
    <row r="1" spans="1:8" s="2" customFormat="1" ht="84.75" customHeight="1" thickBot="1" x14ac:dyDescent="0.4">
      <c r="A1" s="1"/>
      <c r="B1" s="656" t="s">
        <v>312</v>
      </c>
      <c r="C1" s="657"/>
      <c r="D1" s="657"/>
      <c r="E1" s="657"/>
      <c r="F1" s="657"/>
      <c r="G1" s="657"/>
      <c r="H1" s="658"/>
    </row>
    <row r="2" spans="1:8" s="2" customFormat="1" ht="19.5" thickBot="1" x14ac:dyDescent="0.4">
      <c r="A2" s="1"/>
      <c r="B2" s="659" t="s">
        <v>0</v>
      </c>
      <c r="C2" s="641"/>
      <c r="D2" s="641"/>
      <c r="E2" s="641"/>
      <c r="F2" s="641"/>
      <c r="G2" s="641"/>
      <c r="H2" s="660"/>
    </row>
    <row r="3" spans="1:8" s="2" customFormat="1" ht="19.149999999999999" customHeight="1" thickBot="1" x14ac:dyDescent="0.4">
      <c r="A3" s="1"/>
      <c r="B3" s="661" t="s">
        <v>190</v>
      </c>
      <c r="C3" s="662"/>
      <c r="D3" s="662"/>
      <c r="E3" s="662"/>
      <c r="F3" s="662"/>
      <c r="G3" s="662"/>
      <c r="H3" s="663"/>
    </row>
    <row r="4" spans="1:8" s="2" customFormat="1" ht="24" customHeight="1" x14ac:dyDescent="0.35">
      <c r="A4" s="1"/>
      <c r="B4" s="312"/>
      <c r="C4" s="36"/>
      <c r="D4" s="664" t="s">
        <v>1</v>
      </c>
      <c r="E4" s="664"/>
      <c r="F4" s="664"/>
      <c r="G4" s="664"/>
      <c r="H4" s="665"/>
    </row>
    <row r="5" spans="1:8" s="2" customFormat="1" ht="46.5" customHeight="1" x14ac:dyDescent="0.35">
      <c r="A5" s="3"/>
      <c r="B5" s="313"/>
      <c r="C5" s="11" t="s">
        <v>2</v>
      </c>
      <c r="D5" s="648" t="s">
        <v>3</v>
      </c>
      <c r="E5" s="666"/>
      <c r="F5" s="666"/>
      <c r="G5" s="666"/>
      <c r="H5" s="667"/>
    </row>
    <row r="6" spans="1:8" s="2" customFormat="1" ht="134.25" customHeight="1" x14ac:dyDescent="0.35">
      <c r="A6" s="3"/>
      <c r="B6" s="39"/>
      <c r="C6" s="11" t="s">
        <v>4</v>
      </c>
      <c r="D6" s="648" t="s">
        <v>5</v>
      </c>
      <c r="E6" s="649"/>
      <c r="F6" s="649"/>
      <c r="G6" s="649"/>
      <c r="H6" s="650"/>
    </row>
    <row r="7" spans="1:8" s="2" customFormat="1" ht="81" customHeight="1" x14ac:dyDescent="0.35">
      <c r="A7" s="3"/>
      <c r="B7" s="287"/>
      <c r="C7" s="11" t="s">
        <v>6</v>
      </c>
      <c r="D7" s="646" t="s">
        <v>7</v>
      </c>
      <c r="E7" s="646"/>
      <c r="F7" s="646"/>
      <c r="G7" s="646"/>
      <c r="H7" s="647"/>
    </row>
    <row r="8" spans="1:8" s="2" customFormat="1" ht="85.5" customHeight="1" x14ac:dyDescent="0.35">
      <c r="A8" s="3"/>
      <c r="B8" s="287"/>
      <c r="C8" s="11" t="s">
        <v>8</v>
      </c>
      <c r="D8" s="646" t="s">
        <v>80</v>
      </c>
      <c r="E8" s="646"/>
      <c r="F8" s="646"/>
      <c r="G8" s="646"/>
      <c r="H8" s="647"/>
    </row>
    <row r="9" spans="1:8" s="2" customFormat="1" ht="143.25" customHeight="1" x14ac:dyDescent="0.35">
      <c r="A9" s="3"/>
      <c r="B9" s="287"/>
      <c r="C9" s="11" t="s">
        <v>9</v>
      </c>
      <c r="D9" s="646" t="s">
        <v>58</v>
      </c>
      <c r="E9" s="646"/>
      <c r="F9" s="646"/>
      <c r="G9" s="646"/>
      <c r="H9" s="647"/>
    </row>
    <row r="10" spans="1:8" s="2" customFormat="1" ht="88.5" customHeight="1" x14ac:dyDescent="0.35">
      <c r="A10" s="3"/>
      <c r="B10" s="287"/>
      <c r="C10" s="11" t="s">
        <v>10</v>
      </c>
      <c r="D10" s="646" t="s">
        <v>59</v>
      </c>
      <c r="E10" s="646"/>
      <c r="F10" s="646"/>
      <c r="G10" s="646"/>
      <c r="H10" s="647"/>
    </row>
    <row r="11" spans="1:8" s="2" customFormat="1" ht="45" customHeight="1" x14ac:dyDescent="0.35">
      <c r="A11" s="3"/>
      <c r="B11" s="287"/>
      <c r="C11" s="11" t="s">
        <v>11</v>
      </c>
      <c r="D11" s="646" t="s">
        <v>12</v>
      </c>
      <c r="E11" s="646"/>
      <c r="F11" s="646"/>
      <c r="G11" s="646"/>
      <c r="H11" s="647"/>
    </row>
    <row r="12" spans="1:8" s="2" customFormat="1" ht="141.75" customHeight="1" x14ac:dyDescent="0.35">
      <c r="A12" s="3"/>
      <c r="B12" s="287"/>
      <c r="C12" s="11" t="s">
        <v>13</v>
      </c>
      <c r="D12" s="646" t="s">
        <v>127</v>
      </c>
      <c r="E12" s="646"/>
      <c r="F12" s="646"/>
      <c r="G12" s="646"/>
      <c r="H12" s="647"/>
    </row>
    <row r="13" spans="1:8" s="2" customFormat="1" ht="82.5" customHeight="1" x14ac:dyDescent="0.35">
      <c r="A13" s="3"/>
      <c r="B13" s="287"/>
      <c r="C13" s="34" t="s">
        <v>14</v>
      </c>
      <c r="D13" s="646" t="s">
        <v>15</v>
      </c>
      <c r="E13" s="646"/>
      <c r="F13" s="646"/>
      <c r="G13" s="646"/>
      <c r="H13" s="647"/>
    </row>
    <row r="14" spans="1:8" s="2" customFormat="1" ht="135.75" customHeight="1" x14ac:dyDescent="0.35">
      <c r="A14" s="3"/>
      <c r="B14" s="287"/>
      <c r="C14" s="11" t="s">
        <v>16</v>
      </c>
      <c r="D14" s="653" t="s">
        <v>238</v>
      </c>
      <c r="E14" s="654"/>
      <c r="F14" s="654"/>
      <c r="G14" s="654"/>
      <c r="H14" s="655"/>
    </row>
    <row r="15" spans="1:8" s="2" customFormat="1" ht="182.25" customHeight="1" x14ac:dyDescent="0.35">
      <c r="A15" s="3"/>
      <c r="B15" s="287"/>
      <c r="C15" s="11" t="s">
        <v>17</v>
      </c>
      <c r="D15" s="646" t="s">
        <v>18</v>
      </c>
      <c r="E15" s="646"/>
      <c r="F15" s="646"/>
      <c r="G15" s="646"/>
      <c r="H15" s="647"/>
    </row>
    <row r="16" spans="1:8" s="2" customFormat="1" ht="142.5" customHeight="1" x14ac:dyDescent="0.35">
      <c r="A16" s="3"/>
      <c r="B16" s="287"/>
      <c r="C16" s="11" t="s">
        <v>19</v>
      </c>
      <c r="D16" s="648" t="s">
        <v>20</v>
      </c>
      <c r="E16" s="649"/>
      <c r="F16" s="649"/>
      <c r="G16" s="649"/>
      <c r="H16" s="650"/>
    </row>
    <row r="17" spans="1:37" ht="98.25" customHeight="1" x14ac:dyDescent="0.35">
      <c r="A17" s="3"/>
      <c r="B17" s="287"/>
      <c r="C17" s="11" t="s">
        <v>21</v>
      </c>
      <c r="D17" s="648" t="s">
        <v>22</v>
      </c>
      <c r="E17" s="649"/>
      <c r="F17" s="649"/>
      <c r="G17" s="649"/>
      <c r="H17" s="650"/>
    </row>
    <row r="18" spans="1:37" ht="84" customHeight="1" x14ac:dyDescent="0.35">
      <c r="A18" s="3"/>
      <c r="B18" s="287"/>
      <c r="C18" s="11" t="s">
        <v>23</v>
      </c>
      <c r="D18" s="648" t="s">
        <v>81</v>
      </c>
      <c r="E18" s="649"/>
      <c r="F18" s="649"/>
      <c r="G18" s="649"/>
      <c r="H18" s="650"/>
    </row>
    <row r="19" spans="1:37" ht="68.25" customHeight="1" thickBot="1" x14ac:dyDescent="0.4">
      <c r="A19" s="3"/>
      <c r="B19" s="40"/>
      <c r="C19" s="41" t="s">
        <v>24</v>
      </c>
      <c r="D19" s="651" t="s">
        <v>82</v>
      </c>
      <c r="E19" s="651"/>
      <c r="F19" s="651"/>
      <c r="G19" s="651"/>
      <c r="H19" s="652"/>
    </row>
    <row r="20" spans="1:37" ht="18.75" thickBot="1" x14ac:dyDescent="0.4">
      <c r="B20" s="42"/>
      <c r="C20" s="42"/>
      <c r="D20" s="42"/>
      <c r="E20" s="42"/>
      <c r="F20" s="4"/>
      <c r="G20" s="314"/>
      <c r="H20" s="42"/>
    </row>
    <row r="21" spans="1:37" ht="56.25" x14ac:dyDescent="0.35">
      <c r="B21" s="37" t="s">
        <v>25</v>
      </c>
      <c r="C21" s="43" t="s">
        <v>52</v>
      </c>
      <c r="D21" s="43" t="s">
        <v>26</v>
      </c>
      <c r="E21" s="43" t="s">
        <v>27</v>
      </c>
      <c r="F21" s="5" t="s">
        <v>28</v>
      </c>
      <c r="G21" s="315" t="s">
        <v>29</v>
      </c>
      <c r="H21" s="45" t="s">
        <v>30</v>
      </c>
    </row>
    <row r="22" spans="1:37" ht="19.5" thickBot="1" x14ac:dyDescent="0.4">
      <c r="B22" s="46">
        <v>1</v>
      </c>
      <c r="C22" s="19">
        <v>2</v>
      </c>
      <c r="D22" s="19">
        <v>3</v>
      </c>
      <c r="E22" s="19">
        <v>4</v>
      </c>
      <c r="F22" s="19">
        <v>5</v>
      </c>
      <c r="G22" s="316">
        <v>6</v>
      </c>
      <c r="H22" s="48">
        <v>7</v>
      </c>
    </row>
    <row r="23" spans="1:37" ht="18.75" x14ac:dyDescent="0.35">
      <c r="B23" s="49"/>
      <c r="C23" s="43"/>
      <c r="D23" s="317" t="s">
        <v>31</v>
      </c>
      <c r="E23" s="146"/>
      <c r="F23" s="60"/>
      <c r="G23" s="318"/>
      <c r="H23" s="172"/>
    </row>
    <row r="24" spans="1:37" ht="18.75" customHeight="1" x14ac:dyDescent="0.35">
      <c r="B24" s="91">
        <v>1</v>
      </c>
      <c r="C24" s="289" t="s">
        <v>64</v>
      </c>
      <c r="D24" s="52" t="s">
        <v>32</v>
      </c>
      <c r="E24" s="144" t="s">
        <v>33</v>
      </c>
      <c r="F24" s="170">
        <v>1</v>
      </c>
      <c r="G24" s="100"/>
      <c r="H24" s="130">
        <f>G24*F24</f>
        <v>0</v>
      </c>
    </row>
    <row r="25" spans="1:37" ht="39" customHeight="1" x14ac:dyDescent="0.35">
      <c r="B25" s="91">
        <v>2</v>
      </c>
      <c r="C25" s="90" t="s">
        <v>53</v>
      </c>
      <c r="D25" s="92" t="s">
        <v>34</v>
      </c>
      <c r="E25" s="93" t="s">
        <v>33</v>
      </c>
      <c r="F25" s="94">
        <v>1</v>
      </c>
      <c r="G25" s="319"/>
      <c r="H25" s="130">
        <f t="shared" ref="H25:H29" si="0">G25*F25</f>
        <v>0</v>
      </c>
    </row>
    <row r="26" spans="1:37" ht="23.25" customHeight="1" x14ac:dyDescent="0.35">
      <c r="B26" s="91">
        <v>3</v>
      </c>
      <c r="C26" s="288" t="s">
        <v>65</v>
      </c>
      <c r="D26" s="52" t="s">
        <v>35</v>
      </c>
      <c r="E26" s="93" t="s">
        <v>33</v>
      </c>
      <c r="F26" s="94">
        <v>1</v>
      </c>
      <c r="G26" s="319"/>
      <c r="H26" s="130">
        <f t="shared" si="0"/>
        <v>0</v>
      </c>
    </row>
    <row r="27" spans="1:37" ht="56.25" customHeight="1" x14ac:dyDescent="0.35">
      <c r="B27" s="91">
        <v>4</v>
      </c>
      <c r="C27" s="288" t="s">
        <v>66</v>
      </c>
      <c r="D27" s="52" t="s">
        <v>150</v>
      </c>
      <c r="E27" s="93" t="s">
        <v>33</v>
      </c>
      <c r="F27" s="94">
        <v>1</v>
      </c>
      <c r="G27" s="319"/>
      <c r="H27" s="130">
        <f t="shared" si="0"/>
        <v>0</v>
      </c>
    </row>
    <row r="28" spans="1:37" ht="72" customHeight="1" x14ac:dyDescent="0.35">
      <c r="B28" s="91">
        <v>5</v>
      </c>
      <c r="C28" s="288" t="s">
        <v>67</v>
      </c>
      <c r="D28" s="52" t="s">
        <v>57</v>
      </c>
      <c r="E28" s="93" t="s">
        <v>33</v>
      </c>
      <c r="F28" s="94">
        <v>1</v>
      </c>
      <c r="G28" s="319"/>
      <c r="H28" s="130">
        <f t="shared" si="0"/>
        <v>0</v>
      </c>
    </row>
    <row r="29" spans="1:37" ht="41.25" customHeight="1" thickBot="1" x14ac:dyDescent="0.4">
      <c r="B29" s="22">
        <v>6</v>
      </c>
      <c r="C29" s="54">
        <v>14</v>
      </c>
      <c r="D29" s="55" t="s">
        <v>83</v>
      </c>
      <c r="E29" s="137" t="s">
        <v>33</v>
      </c>
      <c r="F29" s="299">
        <v>1</v>
      </c>
      <c r="G29" s="320"/>
      <c r="H29" s="133">
        <f t="shared" si="0"/>
        <v>0</v>
      </c>
    </row>
    <row r="30" spans="1:37" ht="21" customHeight="1" thickBot="1" x14ac:dyDescent="0.4">
      <c r="B30" s="57"/>
      <c r="C30" s="58"/>
      <c r="D30" s="58"/>
      <c r="E30" s="641" t="s">
        <v>54</v>
      </c>
      <c r="F30" s="641"/>
      <c r="G30" s="642"/>
      <c r="H30" s="166">
        <f>SUM(H24:H29)</f>
        <v>0</v>
      </c>
    </row>
    <row r="31" spans="1:37" s="7" customFormat="1" ht="18.75" x14ac:dyDescent="0.25">
      <c r="A31" s="6"/>
      <c r="B31" s="9"/>
      <c r="C31" s="164"/>
      <c r="D31" s="321" t="s">
        <v>36</v>
      </c>
      <c r="E31" s="163"/>
      <c r="F31" s="10"/>
      <c r="G31" s="322"/>
      <c r="H31" s="16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1:37" s="7" customFormat="1" ht="18" customHeight="1" x14ac:dyDescent="0.35">
      <c r="A32" s="6"/>
      <c r="B32" s="91">
        <v>7</v>
      </c>
      <c r="C32" s="288" t="s">
        <v>68</v>
      </c>
      <c r="D32" s="8" t="s">
        <v>87</v>
      </c>
      <c r="E32" s="93" t="s">
        <v>37</v>
      </c>
      <c r="F32" s="568">
        <v>0.65900000000000003</v>
      </c>
      <c r="G32" s="100"/>
      <c r="H32" s="130">
        <f>F32*G32</f>
        <v>0</v>
      </c>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s="7" customFormat="1" ht="33.6" customHeight="1" x14ac:dyDescent="0.35">
      <c r="A33" s="6"/>
      <c r="B33" s="91">
        <v>8</v>
      </c>
      <c r="C33" s="288" t="s">
        <v>69</v>
      </c>
      <c r="D33" s="8" t="s">
        <v>88</v>
      </c>
      <c r="E33" s="93" t="s">
        <v>38</v>
      </c>
      <c r="F33" s="98">
        <v>658.6</v>
      </c>
      <c r="G33" s="89"/>
      <c r="H33" s="53">
        <f>F33*G33</f>
        <v>0</v>
      </c>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94.5" thickBot="1" x14ac:dyDescent="0.4">
      <c r="A34" s="187"/>
      <c r="B34" s="219">
        <v>9</v>
      </c>
      <c r="C34" s="220" t="s">
        <v>113</v>
      </c>
      <c r="D34" s="407" t="s">
        <v>114</v>
      </c>
      <c r="E34" s="221" t="s">
        <v>39</v>
      </c>
      <c r="F34" s="444">
        <v>4600</v>
      </c>
      <c r="G34" s="300"/>
      <c r="H34" s="53">
        <f>F34*G34</f>
        <v>0</v>
      </c>
      <c r="I34"/>
      <c r="J34"/>
      <c r="K34"/>
      <c r="L34"/>
      <c r="M34"/>
      <c r="N34"/>
      <c r="O34"/>
      <c r="P34"/>
      <c r="Q34"/>
      <c r="R34"/>
      <c r="S34"/>
      <c r="T34"/>
      <c r="U34"/>
      <c r="V34"/>
      <c r="W34"/>
      <c r="X34"/>
      <c r="Y34"/>
      <c r="Z34"/>
      <c r="AA34"/>
      <c r="AB34"/>
      <c r="AC34"/>
      <c r="AD34"/>
      <c r="AE34"/>
      <c r="AF34"/>
      <c r="AG34"/>
      <c r="AH34"/>
      <c r="AI34"/>
      <c r="AJ34"/>
      <c r="AK34"/>
    </row>
    <row r="35" spans="1:37" s="7" customFormat="1" ht="19.899999999999999" customHeight="1" thickBot="1" x14ac:dyDescent="0.4">
      <c r="A35" s="6"/>
      <c r="B35" s="629" t="s">
        <v>42</v>
      </c>
      <c r="C35" s="630"/>
      <c r="D35" s="630"/>
      <c r="E35" s="630"/>
      <c r="F35" s="630"/>
      <c r="G35" s="631"/>
      <c r="H35" s="166">
        <f>SUM(H32:H34)</f>
        <v>0</v>
      </c>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s="7" customFormat="1" ht="16.149999999999999" customHeight="1" x14ac:dyDescent="0.35">
      <c r="A36" s="6"/>
      <c r="B36" s="162"/>
      <c r="C36" s="145"/>
      <c r="D36" s="323" t="s">
        <v>43</v>
      </c>
      <c r="E36" s="25"/>
      <c r="F36" s="18"/>
      <c r="G36" s="324"/>
      <c r="H36" s="2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38.25" thickBot="1" x14ac:dyDescent="0.4">
      <c r="B37" s="91">
        <v>10</v>
      </c>
      <c r="C37" s="288" t="s">
        <v>154</v>
      </c>
      <c r="D37" s="23" t="s">
        <v>155</v>
      </c>
      <c r="E37" s="24" t="s">
        <v>41</v>
      </c>
      <c r="F37" s="98">
        <v>31</v>
      </c>
      <c r="G37" s="89"/>
      <c r="H37" s="53">
        <f t="shared" ref="H37" si="1">F37*G37</f>
        <v>0</v>
      </c>
    </row>
    <row r="38" spans="1:37" s="7" customFormat="1" ht="21" customHeight="1" thickBot="1" x14ac:dyDescent="0.4">
      <c r="A38" s="6"/>
      <c r="B38" s="629" t="s">
        <v>44</v>
      </c>
      <c r="C38" s="630"/>
      <c r="D38" s="630"/>
      <c r="E38" s="630"/>
      <c r="F38" s="630"/>
      <c r="G38" s="631"/>
      <c r="H38" s="166">
        <f>SUM(H37:H37)</f>
        <v>0</v>
      </c>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row>
    <row r="39" spans="1:37" s="7" customFormat="1" ht="16.899999999999999" customHeight="1" x14ac:dyDescent="0.35">
      <c r="A39" s="6"/>
      <c r="B39" s="61"/>
      <c r="C39" s="62"/>
      <c r="D39" s="326" t="s">
        <v>45</v>
      </c>
      <c r="E39" s="167"/>
      <c r="F39" s="12"/>
      <c r="G39" s="327"/>
      <c r="H39" s="328"/>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row>
    <row r="40" spans="1:37" s="7" customFormat="1" ht="53.25" customHeight="1" thickBot="1" x14ac:dyDescent="0.4">
      <c r="A40" s="6"/>
      <c r="B40" s="119">
        <v>11</v>
      </c>
      <c r="C40" s="288" t="s">
        <v>75</v>
      </c>
      <c r="D40" s="8" t="s">
        <v>158</v>
      </c>
      <c r="E40" s="93" t="s">
        <v>39</v>
      </c>
      <c r="F40" s="411">
        <v>4600</v>
      </c>
      <c r="G40" s="89"/>
      <c r="H40" s="53">
        <f t="shared" ref="H40" si="2">(F40*G40)</f>
        <v>0</v>
      </c>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row>
    <row r="41" spans="1:37" s="7" customFormat="1" ht="16.149999999999999" customHeight="1" thickBot="1" x14ac:dyDescent="0.3">
      <c r="A41" s="6"/>
      <c r="B41" s="632" t="s">
        <v>46</v>
      </c>
      <c r="C41" s="633"/>
      <c r="D41" s="633"/>
      <c r="E41" s="633"/>
      <c r="F41" s="633"/>
      <c r="G41" s="634"/>
      <c r="H41" s="105">
        <f>SUM(H40:H40)</f>
        <v>0</v>
      </c>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row>
    <row r="42" spans="1:37" ht="18.75" x14ac:dyDescent="0.35">
      <c r="A42" s="2"/>
      <c r="B42" s="331"/>
      <c r="C42" s="332"/>
      <c r="D42" s="326" t="s">
        <v>159</v>
      </c>
      <c r="E42" s="332"/>
      <c r="F42" s="332"/>
      <c r="G42" s="333"/>
      <c r="H42" s="334"/>
      <c r="I42"/>
      <c r="J42"/>
      <c r="K42"/>
      <c r="L42"/>
      <c r="M42"/>
      <c r="N42"/>
      <c r="O42"/>
      <c r="P42"/>
      <c r="Q42"/>
      <c r="R42"/>
      <c r="S42"/>
      <c r="T42"/>
      <c r="U42"/>
      <c r="V42"/>
      <c r="W42"/>
      <c r="X42"/>
      <c r="Y42"/>
      <c r="Z42"/>
      <c r="AA42"/>
      <c r="AB42"/>
      <c r="AC42"/>
      <c r="AD42"/>
      <c r="AE42"/>
      <c r="AF42"/>
      <c r="AG42"/>
      <c r="AH42"/>
      <c r="AI42"/>
      <c r="AJ42"/>
      <c r="AK42"/>
    </row>
    <row r="43" spans="1:37" ht="18.75" x14ac:dyDescent="0.35">
      <c r="A43" s="2"/>
      <c r="B43" s="335"/>
      <c r="C43" s="336"/>
      <c r="D43" s="375" t="s">
        <v>160</v>
      </c>
      <c r="E43" s="337"/>
      <c r="F43" s="338"/>
      <c r="G43" s="339"/>
      <c r="H43" s="340"/>
      <c r="I43"/>
      <c r="J43"/>
      <c r="K43"/>
      <c r="L43"/>
      <c r="M43"/>
      <c r="N43"/>
      <c r="O43"/>
      <c r="P43"/>
      <c r="Q43"/>
      <c r="R43"/>
      <c r="S43"/>
      <c r="T43"/>
      <c r="U43"/>
      <c r="V43"/>
      <c r="W43"/>
      <c r="X43"/>
      <c r="Y43"/>
      <c r="Z43"/>
      <c r="AA43"/>
      <c r="AB43"/>
      <c r="AC43"/>
      <c r="AD43"/>
      <c r="AE43"/>
      <c r="AF43"/>
      <c r="AG43"/>
      <c r="AH43"/>
      <c r="AI43"/>
      <c r="AJ43"/>
      <c r="AK43"/>
    </row>
    <row r="44" spans="1:37" ht="75" x14ac:dyDescent="0.35">
      <c r="A44" s="2"/>
      <c r="B44" s="287">
        <v>12</v>
      </c>
      <c r="C44" s="288" t="s">
        <v>55</v>
      </c>
      <c r="D44" s="8" t="s">
        <v>136</v>
      </c>
      <c r="E44" s="24" t="s">
        <v>56</v>
      </c>
      <c r="F44" s="98">
        <v>4</v>
      </c>
      <c r="G44" s="89"/>
      <c r="H44" s="53">
        <f t="shared" ref="H44:H48" si="3">(F44*G44)</f>
        <v>0</v>
      </c>
      <c r="I44"/>
      <c r="J44"/>
      <c r="K44"/>
      <c r="L44"/>
      <c r="M44"/>
      <c r="N44"/>
      <c r="O44"/>
      <c r="P44"/>
      <c r="Q44"/>
      <c r="R44"/>
      <c r="S44"/>
      <c r="T44"/>
      <c r="U44"/>
      <c r="V44"/>
      <c r="W44"/>
      <c r="X44"/>
      <c r="Y44"/>
      <c r="Z44"/>
      <c r="AA44"/>
      <c r="AB44"/>
      <c r="AC44"/>
      <c r="AD44"/>
      <c r="AE44"/>
      <c r="AF44"/>
      <c r="AG44"/>
      <c r="AH44"/>
      <c r="AI44"/>
      <c r="AJ44"/>
      <c r="AK44"/>
    </row>
    <row r="45" spans="1:37" ht="56.25" x14ac:dyDescent="0.35">
      <c r="A45" s="2"/>
      <c r="B45" s="287">
        <v>13</v>
      </c>
      <c r="C45" s="288" t="s">
        <v>55</v>
      </c>
      <c r="D45" s="8" t="s">
        <v>219</v>
      </c>
      <c r="E45" s="24" t="s">
        <v>56</v>
      </c>
      <c r="F45" s="98">
        <v>7</v>
      </c>
      <c r="G45" s="89"/>
      <c r="H45" s="53">
        <f t="shared" si="3"/>
        <v>0</v>
      </c>
      <c r="I45"/>
      <c r="J45"/>
      <c r="K45"/>
      <c r="L45"/>
      <c r="M45"/>
      <c r="N45"/>
      <c r="O45"/>
      <c r="P45"/>
      <c r="Q45"/>
      <c r="R45"/>
      <c r="S45"/>
      <c r="T45"/>
      <c r="U45"/>
      <c r="V45"/>
      <c r="W45"/>
      <c r="X45"/>
      <c r="Y45"/>
      <c r="Z45"/>
      <c r="AA45"/>
      <c r="AB45"/>
      <c r="AC45"/>
      <c r="AD45"/>
      <c r="AE45"/>
      <c r="AF45"/>
      <c r="AG45"/>
      <c r="AH45"/>
      <c r="AI45"/>
      <c r="AJ45"/>
      <c r="AK45"/>
    </row>
    <row r="46" spans="1:37" ht="56.25" x14ac:dyDescent="0.35">
      <c r="A46" s="2"/>
      <c r="B46" s="287">
        <v>14</v>
      </c>
      <c r="C46" s="288" t="s">
        <v>55</v>
      </c>
      <c r="D46" s="8" t="s">
        <v>133</v>
      </c>
      <c r="E46" s="24" t="s">
        <v>56</v>
      </c>
      <c r="F46" s="98">
        <v>10</v>
      </c>
      <c r="G46" s="89"/>
      <c r="H46" s="53">
        <f t="shared" si="3"/>
        <v>0</v>
      </c>
      <c r="I46"/>
      <c r="J46"/>
      <c r="K46"/>
      <c r="L46"/>
      <c r="M46"/>
      <c r="N46"/>
      <c r="O46"/>
      <c r="P46"/>
      <c r="Q46"/>
      <c r="R46"/>
      <c r="S46"/>
      <c r="T46"/>
      <c r="U46"/>
      <c r="V46"/>
      <c r="W46"/>
      <c r="X46"/>
      <c r="Y46"/>
      <c r="Z46"/>
      <c r="AA46"/>
      <c r="AB46"/>
      <c r="AC46"/>
      <c r="AD46"/>
      <c r="AE46"/>
      <c r="AF46"/>
      <c r="AG46"/>
      <c r="AH46"/>
      <c r="AI46"/>
      <c r="AJ46"/>
      <c r="AK46"/>
    </row>
    <row r="47" spans="1:37" ht="75" x14ac:dyDescent="0.35">
      <c r="A47" s="2"/>
      <c r="B47" s="78">
        <v>15</v>
      </c>
      <c r="C47" s="288" t="s">
        <v>55</v>
      </c>
      <c r="D47" s="8" t="s">
        <v>134</v>
      </c>
      <c r="E47" s="24" t="s">
        <v>38</v>
      </c>
      <c r="F47" s="98">
        <v>58.5</v>
      </c>
      <c r="G47" s="89"/>
      <c r="H47" s="53">
        <f t="shared" si="3"/>
        <v>0</v>
      </c>
      <c r="I47"/>
      <c r="J47"/>
      <c r="K47"/>
      <c r="L47"/>
      <c r="M47"/>
      <c r="N47"/>
      <c r="O47"/>
      <c r="P47"/>
      <c r="Q47"/>
      <c r="R47"/>
      <c r="S47"/>
      <c r="T47"/>
      <c r="U47"/>
      <c r="V47"/>
      <c r="W47"/>
      <c r="X47"/>
      <c r="Y47"/>
      <c r="Z47"/>
      <c r="AA47"/>
      <c r="AB47"/>
      <c r="AC47"/>
      <c r="AD47"/>
      <c r="AE47"/>
      <c r="AF47"/>
      <c r="AG47"/>
      <c r="AH47"/>
      <c r="AI47"/>
      <c r="AJ47"/>
      <c r="AK47"/>
    </row>
    <row r="48" spans="1:37" ht="56.25" x14ac:dyDescent="0.35">
      <c r="A48" s="2"/>
      <c r="B48" s="287">
        <v>16</v>
      </c>
      <c r="C48" s="288" t="s">
        <v>135</v>
      </c>
      <c r="D48" s="8" t="s">
        <v>212</v>
      </c>
      <c r="E48" s="140" t="s">
        <v>40</v>
      </c>
      <c r="F48" s="98">
        <v>1.04</v>
      </c>
      <c r="G48" s="89"/>
      <c r="H48" s="53">
        <f t="shared" si="3"/>
        <v>0</v>
      </c>
      <c r="I48"/>
      <c r="J48"/>
      <c r="K48"/>
      <c r="L48"/>
      <c r="M48"/>
      <c r="N48"/>
      <c r="O48"/>
      <c r="P48"/>
      <c r="Q48"/>
      <c r="R48"/>
      <c r="S48"/>
      <c r="T48"/>
      <c r="U48"/>
      <c r="V48"/>
      <c r="W48"/>
      <c r="X48"/>
      <c r="Y48"/>
      <c r="Z48"/>
      <c r="AA48"/>
      <c r="AB48"/>
      <c r="AC48"/>
      <c r="AD48"/>
      <c r="AE48"/>
      <c r="AF48"/>
      <c r="AG48"/>
      <c r="AH48"/>
      <c r="AI48"/>
      <c r="AJ48"/>
      <c r="AK48"/>
    </row>
    <row r="49" spans="1:37" ht="57" thickBot="1" x14ac:dyDescent="0.4">
      <c r="A49" s="2"/>
      <c r="B49" s="423">
        <v>17</v>
      </c>
      <c r="C49" s="101"/>
      <c r="D49" s="102" t="s">
        <v>213</v>
      </c>
      <c r="E49" s="140" t="s">
        <v>56</v>
      </c>
      <c r="F49" s="415">
        <v>4</v>
      </c>
      <c r="G49" s="103"/>
      <c r="H49" s="134">
        <f>(F49*G49)</f>
        <v>0</v>
      </c>
      <c r="I49"/>
      <c r="J49"/>
      <c r="K49"/>
      <c r="L49"/>
      <c r="M49"/>
      <c r="N49"/>
      <c r="O49"/>
      <c r="P49"/>
      <c r="Q49"/>
      <c r="R49"/>
      <c r="S49"/>
      <c r="T49"/>
      <c r="U49"/>
      <c r="V49"/>
      <c r="W49"/>
      <c r="X49"/>
      <c r="Y49"/>
      <c r="Z49"/>
      <c r="AA49"/>
      <c r="AB49"/>
      <c r="AC49"/>
      <c r="AD49"/>
      <c r="AE49"/>
      <c r="AF49"/>
      <c r="AG49"/>
      <c r="AH49"/>
      <c r="AI49"/>
      <c r="AJ49"/>
      <c r="AK49"/>
    </row>
    <row r="50" spans="1:37" ht="19.5" thickBot="1" x14ac:dyDescent="0.4">
      <c r="A50" s="2"/>
      <c r="B50" s="292"/>
      <c r="C50" s="293"/>
      <c r="D50" s="65" t="s">
        <v>161</v>
      </c>
      <c r="E50" s="294"/>
      <c r="F50" s="416"/>
      <c r="G50" s="295"/>
      <c r="H50" s="105"/>
      <c r="I50"/>
      <c r="J50"/>
      <c r="K50"/>
      <c r="L50"/>
      <c r="M50"/>
      <c r="N50"/>
      <c r="O50"/>
      <c r="P50"/>
      <c r="Q50"/>
      <c r="R50"/>
      <c r="S50"/>
      <c r="T50"/>
      <c r="U50"/>
      <c r="V50"/>
      <c r="W50"/>
      <c r="X50"/>
      <c r="Y50"/>
      <c r="Z50"/>
      <c r="AA50"/>
      <c r="AB50"/>
      <c r="AC50"/>
      <c r="AD50"/>
      <c r="AE50"/>
      <c r="AF50"/>
      <c r="AG50"/>
      <c r="AH50"/>
      <c r="AI50"/>
      <c r="AJ50"/>
      <c r="AK50"/>
    </row>
    <row r="51" spans="1:37" ht="56.25" x14ac:dyDescent="0.35">
      <c r="A51" s="2"/>
      <c r="B51" s="104">
        <v>18</v>
      </c>
      <c r="C51" s="289" t="s">
        <v>79</v>
      </c>
      <c r="D51" s="99" t="s">
        <v>137</v>
      </c>
      <c r="E51" s="296" t="s">
        <v>39</v>
      </c>
      <c r="F51" s="417">
        <v>44.5</v>
      </c>
      <c r="G51" s="100"/>
      <c r="H51" s="130">
        <f>(F51*G51)</f>
        <v>0</v>
      </c>
      <c r="I51"/>
      <c r="J51"/>
      <c r="K51"/>
      <c r="L51"/>
      <c r="M51"/>
      <c r="N51"/>
      <c r="O51"/>
      <c r="P51"/>
      <c r="Q51"/>
      <c r="R51"/>
      <c r="S51"/>
      <c r="T51"/>
      <c r="U51"/>
      <c r="V51"/>
      <c r="W51"/>
      <c r="X51"/>
      <c r="Y51"/>
      <c r="Z51"/>
      <c r="AA51"/>
      <c r="AB51"/>
      <c r="AC51"/>
      <c r="AD51"/>
      <c r="AE51"/>
      <c r="AF51"/>
      <c r="AG51"/>
      <c r="AH51"/>
      <c r="AI51"/>
      <c r="AJ51"/>
      <c r="AK51"/>
    </row>
    <row r="52" spans="1:37" ht="75.75" thickBot="1" x14ac:dyDescent="0.4">
      <c r="A52" s="2"/>
      <c r="B52" s="287">
        <v>19</v>
      </c>
      <c r="C52" s="288" t="s">
        <v>79</v>
      </c>
      <c r="D52" s="8" t="s">
        <v>214</v>
      </c>
      <c r="E52" s="24" t="s">
        <v>39</v>
      </c>
      <c r="F52" s="98">
        <v>55</v>
      </c>
      <c r="G52" s="89"/>
      <c r="H52" s="53">
        <f>(F52*G52)</f>
        <v>0</v>
      </c>
      <c r="I52"/>
      <c r="J52"/>
      <c r="K52"/>
      <c r="L52"/>
      <c r="M52"/>
      <c r="N52"/>
      <c r="O52"/>
      <c r="P52"/>
      <c r="Q52"/>
      <c r="R52"/>
      <c r="S52"/>
      <c r="T52"/>
      <c r="U52"/>
      <c r="V52"/>
      <c r="W52"/>
      <c r="X52"/>
      <c r="Y52"/>
      <c r="Z52"/>
      <c r="AA52"/>
      <c r="AB52"/>
      <c r="AC52"/>
      <c r="AD52"/>
      <c r="AE52"/>
      <c r="AF52"/>
      <c r="AG52"/>
      <c r="AH52"/>
      <c r="AI52"/>
      <c r="AJ52"/>
      <c r="AK52"/>
    </row>
    <row r="53" spans="1:37" ht="19.5" thickBot="1" x14ac:dyDescent="0.4">
      <c r="A53" s="2"/>
      <c r="B53" s="292"/>
      <c r="C53" s="293"/>
      <c r="D53" s="65" t="s">
        <v>223</v>
      </c>
      <c r="E53" s="294"/>
      <c r="F53" s="416"/>
      <c r="G53" s="295"/>
      <c r="H53" s="105"/>
      <c r="I53"/>
      <c r="J53"/>
      <c r="K53"/>
      <c r="L53"/>
      <c r="M53"/>
      <c r="N53"/>
      <c r="O53"/>
      <c r="P53"/>
      <c r="Q53"/>
      <c r="R53"/>
      <c r="S53"/>
      <c r="T53"/>
      <c r="U53"/>
      <c r="V53"/>
      <c r="W53"/>
      <c r="X53"/>
      <c r="Y53"/>
      <c r="Z53"/>
      <c r="AA53"/>
      <c r="AB53"/>
      <c r="AC53"/>
      <c r="AD53"/>
      <c r="AE53"/>
      <c r="AF53"/>
      <c r="AG53"/>
      <c r="AH53"/>
      <c r="AI53"/>
      <c r="AJ53"/>
      <c r="AK53"/>
    </row>
    <row r="54" spans="1:37" ht="57" thickBot="1" x14ac:dyDescent="0.4">
      <c r="A54" s="2"/>
      <c r="B54" s="418">
        <v>20</v>
      </c>
      <c r="C54" s="41"/>
      <c r="D54" s="419" t="s">
        <v>216</v>
      </c>
      <c r="E54" s="420" t="s">
        <v>56</v>
      </c>
      <c r="F54" s="421">
        <v>59</v>
      </c>
      <c r="G54" s="422"/>
      <c r="H54" s="56">
        <f>(F54*G54)</f>
        <v>0</v>
      </c>
      <c r="I54"/>
      <c r="J54"/>
      <c r="K54"/>
      <c r="L54"/>
      <c r="M54"/>
      <c r="N54"/>
      <c r="O54"/>
      <c r="P54"/>
      <c r="Q54"/>
      <c r="R54"/>
      <c r="S54"/>
      <c r="T54"/>
      <c r="U54"/>
      <c r="V54"/>
      <c r="W54"/>
      <c r="X54"/>
      <c r="Y54"/>
      <c r="Z54"/>
      <c r="AA54"/>
      <c r="AB54"/>
      <c r="AC54"/>
      <c r="AD54"/>
      <c r="AE54"/>
      <c r="AF54"/>
      <c r="AG54"/>
      <c r="AH54"/>
      <c r="AI54"/>
      <c r="AJ54"/>
      <c r="AK54"/>
    </row>
    <row r="55" spans="1:37" ht="19.5" thickBot="1" x14ac:dyDescent="0.4">
      <c r="A55" s="2"/>
      <c r="B55" s="638" t="s">
        <v>162</v>
      </c>
      <c r="C55" s="639"/>
      <c r="D55" s="639"/>
      <c r="E55" s="639"/>
      <c r="F55" s="639"/>
      <c r="G55" s="639"/>
      <c r="H55" s="166">
        <f>SUM(H44:H54)</f>
        <v>0</v>
      </c>
      <c r="I55"/>
      <c r="J55"/>
      <c r="K55"/>
      <c r="L55"/>
      <c r="M55"/>
      <c r="N55"/>
      <c r="O55"/>
      <c r="P55"/>
      <c r="Q55"/>
      <c r="R55"/>
      <c r="S55"/>
      <c r="T55"/>
      <c r="U55"/>
      <c r="V55"/>
      <c r="W55"/>
      <c r="X55"/>
      <c r="Y55"/>
      <c r="Z55"/>
      <c r="AA55"/>
      <c r="AB55"/>
      <c r="AC55"/>
      <c r="AD55"/>
      <c r="AE55"/>
      <c r="AF55"/>
      <c r="AG55"/>
      <c r="AH55"/>
      <c r="AI55"/>
      <c r="AJ55"/>
      <c r="AK55"/>
    </row>
    <row r="56" spans="1:37" ht="13.5" customHeight="1" thickBot="1" x14ac:dyDescent="0.4">
      <c r="E56" s="79"/>
    </row>
    <row r="57" spans="1:37" ht="29.25" customHeight="1" thickBot="1" x14ac:dyDescent="0.4">
      <c r="A57" s="13"/>
      <c r="B57" s="49"/>
      <c r="C57" s="114"/>
      <c r="D57" s="635" t="s">
        <v>191</v>
      </c>
      <c r="E57" s="636"/>
      <c r="F57" s="636"/>
      <c r="G57" s="637"/>
      <c r="H57" s="115"/>
    </row>
    <row r="58" spans="1:37" ht="18.75" x14ac:dyDescent="0.35">
      <c r="A58" s="13"/>
      <c r="B58" s="37"/>
      <c r="C58" s="38"/>
      <c r="D58" s="174" t="s">
        <v>47</v>
      </c>
      <c r="E58" s="116"/>
      <c r="F58" s="117"/>
      <c r="G58" s="342"/>
      <c r="H58" s="85">
        <f>H30</f>
        <v>0</v>
      </c>
    </row>
    <row r="59" spans="1:37" ht="18.75" x14ac:dyDescent="0.35">
      <c r="A59" s="13"/>
      <c r="B59" s="39"/>
      <c r="C59" s="11"/>
      <c r="D59" s="175" t="s">
        <v>48</v>
      </c>
      <c r="E59" s="80"/>
      <c r="F59" s="81"/>
      <c r="G59" s="343"/>
      <c r="H59" s="86">
        <f>H35</f>
        <v>0</v>
      </c>
    </row>
    <row r="60" spans="1:37" s="2" customFormat="1" ht="18.75" x14ac:dyDescent="0.35">
      <c r="A60" s="13"/>
      <c r="B60" s="72"/>
      <c r="C60" s="73"/>
      <c r="D60" s="175" t="s">
        <v>49</v>
      </c>
      <c r="E60" s="83"/>
      <c r="F60" s="81"/>
      <c r="G60" s="343"/>
      <c r="H60" s="86">
        <f>H38</f>
        <v>0</v>
      </c>
    </row>
    <row r="61" spans="1:37" s="2" customFormat="1" ht="18.75" x14ac:dyDescent="0.35">
      <c r="A61" s="1"/>
      <c r="B61" s="14"/>
      <c r="C61" s="8"/>
      <c r="D61" s="73" t="s">
        <v>163</v>
      </c>
      <c r="E61" s="83"/>
      <c r="F61" s="84"/>
      <c r="G61" s="344"/>
      <c r="H61" s="86">
        <f>H41</f>
        <v>0</v>
      </c>
      <c r="I61" s="357"/>
    </row>
    <row r="62" spans="1:37" s="2" customFormat="1" ht="36" customHeight="1" thickBot="1" x14ac:dyDescent="0.4">
      <c r="A62" s="1"/>
      <c r="B62" s="154"/>
      <c r="C62" s="155"/>
      <c r="D62" s="176" t="s">
        <v>224</v>
      </c>
      <c r="E62" s="87"/>
      <c r="F62" s="156"/>
      <c r="G62" s="345"/>
      <c r="H62" s="157">
        <f>H55</f>
        <v>0</v>
      </c>
    </row>
    <row r="63" spans="1:37" ht="21.75" customHeight="1" thickBot="1" x14ac:dyDescent="0.4">
      <c r="B63" s="113"/>
      <c r="C63" s="150"/>
      <c r="D63" s="626" t="s">
        <v>192</v>
      </c>
      <c r="E63" s="627"/>
      <c r="F63" s="627"/>
      <c r="G63" s="628"/>
      <c r="H63" s="149">
        <f>SUM(H58:H62)</f>
        <v>0</v>
      </c>
      <c r="I63" s="357"/>
    </row>
    <row r="64" spans="1:37" s="2" customFormat="1" ht="19.5" thickBot="1" x14ac:dyDescent="0.4">
      <c r="A64" s="1"/>
      <c r="B64" s="74"/>
      <c r="C64" s="74"/>
      <c r="D64" s="75"/>
      <c r="E64" s="68"/>
      <c r="F64" s="15"/>
      <c r="G64" s="346"/>
      <c r="H64" s="77"/>
    </row>
    <row r="65" spans="1:8" s="2" customFormat="1" ht="84.75" customHeight="1" thickBot="1" x14ac:dyDescent="0.4">
      <c r="A65" s="1"/>
      <c r="B65" s="656" t="s">
        <v>312</v>
      </c>
      <c r="C65" s="657"/>
      <c r="D65" s="657"/>
      <c r="E65" s="657"/>
      <c r="F65" s="657"/>
      <c r="G65" s="657"/>
      <c r="H65" s="658"/>
    </row>
    <row r="66" spans="1:8" s="2" customFormat="1" ht="19.5" thickBot="1" x14ac:dyDescent="0.4">
      <c r="A66" s="1"/>
      <c r="B66" s="659" t="s">
        <v>0</v>
      </c>
      <c r="C66" s="641"/>
      <c r="D66" s="641"/>
      <c r="E66" s="641"/>
      <c r="F66" s="641"/>
      <c r="G66" s="641"/>
      <c r="H66" s="660"/>
    </row>
    <row r="67" spans="1:8" s="2" customFormat="1" ht="19.149999999999999" customHeight="1" thickBot="1" x14ac:dyDescent="0.4">
      <c r="A67" s="1"/>
      <c r="B67" s="661" t="s">
        <v>193</v>
      </c>
      <c r="C67" s="662"/>
      <c r="D67" s="662"/>
      <c r="E67" s="662"/>
      <c r="F67" s="662"/>
      <c r="G67" s="662"/>
      <c r="H67" s="663"/>
    </row>
    <row r="68" spans="1:8" s="2" customFormat="1" ht="24" customHeight="1" x14ac:dyDescent="0.35">
      <c r="A68" s="1"/>
      <c r="B68" s="312"/>
      <c r="C68" s="36"/>
      <c r="D68" s="664" t="s">
        <v>1</v>
      </c>
      <c r="E68" s="664"/>
      <c r="F68" s="664"/>
      <c r="G68" s="664"/>
      <c r="H68" s="665"/>
    </row>
    <row r="69" spans="1:8" s="2" customFormat="1" ht="46.5" customHeight="1" x14ac:dyDescent="0.35">
      <c r="A69" s="3"/>
      <c r="B69" s="313"/>
      <c r="C69" s="11" t="s">
        <v>2</v>
      </c>
      <c r="D69" s="648" t="s">
        <v>3</v>
      </c>
      <c r="E69" s="666"/>
      <c r="F69" s="666"/>
      <c r="G69" s="666"/>
      <c r="H69" s="667"/>
    </row>
    <row r="70" spans="1:8" s="2" customFormat="1" ht="134.25" customHeight="1" x14ac:dyDescent="0.35">
      <c r="A70" s="3"/>
      <c r="B70" s="39"/>
      <c r="C70" s="11" t="s">
        <v>4</v>
      </c>
      <c r="D70" s="648" t="s">
        <v>5</v>
      </c>
      <c r="E70" s="649"/>
      <c r="F70" s="649"/>
      <c r="G70" s="649"/>
      <c r="H70" s="650"/>
    </row>
    <row r="71" spans="1:8" s="2" customFormat="1" ht="81" customHeight="1" x14ac:dyDescent="0.35">
      <c r="A71" s="3"/>
      <c r="B71" s="287"/>
      <c r="C71" s="11" t="s">
        <v>6</v>
      </c>
      <c r="D71" s="646" t="s">
        <v>7</v>
      </c>
      <c r="E71" s="646"/>
      <c r="F71" s="646"/>
      <c r="G71" s="646"/>
      <c r="H71" s="647"/>
    </row>
    <row r="72" spans="1:8" s="2" customFormat="1" ht="85.5" customHeight="1" x14ac:dyDescent="0.35">
      <c r="A72" s="3"/>
      <c r="B72" s="287"/>
      <c r="C72" s="11" t="s">
        <v>8</v>
      </c>
      <c r="D72" s="646" t="s">
        <v>80</v>
      </c>
      <c r="E72" s="646"/>
      <c r="F72" s="646"/>
      <c r="G72" s="646"/>
      <c r="H72" s="647"/>
    </row>
    <row r="73" spans="1:8" s="2" customFormat="1" ht="143.25" customHeight="1" x14ac:dyDescent="0.35">
      <c r="A73" s="3"/>
      <c r="B73" s="287"/>
      <c r="C73" s="11" t="s">
        <v>9</v>
      </c>
      <c r="D73" s="646" t="s">
        <v>58</v>
      </c>
      <c r="E73" s="646"/>
      <c r="F73" s="646"/>
      <c r="G73" s="646"/>
      <c r="H73" s="647"/>
    </row>
    <row r="74" spans="1:8" s="2" customFormat="1" ht="88.5" customHeight="1" x14ac:dyDescent="0.35">
      <c r="A74" s="3"/>
      <c r="B74" s="287"/>
      <c r="C74" s="11" t="s">
        <v>10</v>
      </c>
      <c r="D74" s="646" t="s">
        <v>59</v>
      </c>
      <c r="E74" s="646"/>
      <c r="F74" s="646"/>
      <c r="G74" s="646"/>
      <c r="H74" s="647"/>
    </row>
    <row r="75" spans="1:8" s="2" customFormat="1" ht="45" customHeight="1" x14ac:dyDescent="0.35">
      <c r="A75" s="3"/>
      <c r="B75" s="287"/>
      <c r="C75" s="11" t="s">
        <v>11</v>
      </c>
      <c r="D75" s="646" t="s">
        <v>12</v>
      </c>
      <c r="E75" s="646"/>
      <c r="F75" s="646"/>
      <c r="G75" s="646"/>
      <c r="H75" s="647"/>
    </row>
    <row r="76" spans="1:8" s="2" customFormat="1" ht="141.75" customHeight="1" x14ac:dyDescent="0.35">
      <c r="A76" s="3"/>
      <c r="B76" s="287"/>
      <c r="C76" s="11" t="s">
        <v>13</v>
      </c>
      <c r="D76" s="646" t="s">
        <v>127</v>
      </c>
      <c r="E76" s="646"/>
      <c r="F76" s="646"/>
      <c r="G76" s="646"/>
      <c r="H76" s="647"/>
    </row>
    <row r="77" spans="1:8" s="2" customFormat="1" ht="65.25" customHeight="1" x14ac:dyDescent="0.35">
      <c r="A77" s="3"/>
      <c r="B77" s="287"/>
      <c r="C77" s="34" t="s">
        <v>14</v>
      </c>
      <c r="D77" s="646" t="s">
        <v>15</v>
      </c>
      <c r="E77" s="646"/>
      <c r="F77" s="646"/>
      <c r="G77" s="646"/>
      <c r="H77" s="647"/>
    </row>
    <row r="78" spans="1:8" s="2" customFormat="1" ht="153" customHeight="1" x14ac:dyDescent="0.35">
      <c r="A78" s="3"/>
      <c r="B78" s="287"/>
      <c r="C78" s="11" t="s">
        <v>16</v>
      </c>
      <c r="D78" s="653" t="s">
        <v>238</v>
      </c>
      <c r="E78" s="654"/>
      <c r="F78" s="654"/>
      <c r="G78" s="654"/>
      <c r="H78" s="655"/>
    </row>
    <row r="79" spans="1:8" s="2" customFormat="1" ht="182.25" customHeight="1" x14ac:dyDescent="0.35">
      <c r="A79" s="3"/>
      <c r="B79" s="287"/>
      <c r="C79" s="11" t="s">
        <v>17</v>
      </c>
      <c r="D79" s="646" t="s">
        <v>18</v>
      </c>
      <c r="E79" s="646"/>
      <c r="F79" s="646"/>
      <c r="G79" s="646"/>
      <c r="H79" s="647"/>
    </row>
    <row r="80" spans="1:8" s="2" customFormat="1" ht="142.5" customHeight="1" x14ac:dyDescent="0.35">
      <c r="A80" s="3"/>
      <c r="B80" s="287"/>
      <c r="C80" s="11" t="s">
        <v>19</v>
      </c>
      <c r="D80" s="648" t="s">
        <v>20</v>
      </c>
      <c r="E80" s="649"/>
      <c r="F80" s="649"/>
      <c r="G80" s="649"/>
      <c r="H80" s="650"/>
    </row>
    <row r="81" spans="1:37" ht="98.25" customHeight="1" x14ac:dyDescent="0.35">
      <c r="A81" s="3"/>
      <c r="B81" s="287"/>
      <c r="C81" s="11" t="s">
        <v>21</v>
      </c>
      <c r="D81" s="648" t="s">
        <v>22</v>
      </c>
      <c r="E81" s="649"/>
      <c r="F81" s="649"/>
      <c r="G81" s="649"/>
      <c r="H81" s="650"/>
    </row>
    <row r="82" spans="1:37" ht="84" customHeight="1" x14ac:dyDescent="0.35">
      <c r="A82" s="3"/>
      <c r="B82" s="287"/>
      <c r="C82" s="11" t="s">
        <v>23</v>
      </c>
      <c r="D82" s="648" t="s">
        <v>81</v>
      </c>
      <c r="E82" s="649"/>
      <c r="F82" s="649"/>
      <c r="G82" s="649"/>
      <c r="H82" s="650"/>
    </row>
    <row r="83" spans="1:37" ht="68.25" customHeight="1" thickBot="1" x14ac:dyDescent="0.4">
      <c r="A83" s="3"/>
      <c r="B83" s="40"/>
      <c r="C83" s="41" t="s">
        <v>24</v>
      </c>
      <c r="D83" s="651" t="s">
        <v>82</v>
      </c>
      <c r="E83" s="651"/>
      <c r="F83" s="651"/>
      <c r="G83" s="651"/>
      <c r="H83" s="652"/>
    </row>
    <row r="84" spans="1:37" ht="18.75" thickBot="1" x14ac:dyDescent="0.4">
      <c r="B84" s="42"/>
      <c r="C84" s="42"/>
      <c r="D84" s="42"/>
      <c r="E84" s="42"/>
      <c r="F84" s="4"/>
      <c r="G84" s="314"/>
      <c r="H84" s="42"/>
    </row>
    <row r="85" spans="1:37" ht="56.25" x14ac:dyDescent="0.35">
      <c r="B85" s="37" t="s">
        <v>25</v>
      </c>
      <c r="C85" s="43" t="s">
        <v>52</v>
      </c>
      <c r="D85" s="43" t="s">
        <v>26</v>
      </c>
      <c r="E85" s="43" t="s">
        <v>27</v>
      </c>
      <c r="F85" s="5" t="s">
        <v>28</v>
      </c>
      <c r="G85" s="315" t="s">
        <v>29</v>
      </c>
      <c r="H85" s="45" t="s">
        <v>30</v>
      </c>
    </row>
    <row r="86" spans="1:37" ht="19.5" thickBot="1" x14ac:dyDescent="0.4">
      <c r="B86" s="46">
        <v>1</v>
      </c>
      <c r="C86" s="19">
        <v>2</v>
      </c>
      <c r="D86" s="19">
        <v>3</v>
      </c>
      <c r="E86" s="19">
        <v>4</v>
      </c>
      <c r="F86" s="19">
        <v>5</v>
      </c>
      <c r="G86" s="316">
        <v>6</v>
      </c>
      <c r="H86" s="48">
        <v>7</v>
      </c>
    </row>
    <row r="87" spans="1:37" ht="18.75" x14ac:dyDescent="0.35">
      <c r="B87" s="49"/>
      <c r="C87" s="43"/>
      <c r="D87" s="317" t="s">
        <v>31</v>
      </c>
      <c r="E87" s="146"/>
      <c r="F87" s="60"/>
      <c r="G87" s="318"/>
      <c r="H87" s="172"/>
    </row>
    <row r="88" spans="1:37" ht="18.75" customHeight="1" x14ac:dyDescent="0.35">
      <c r="B88" s="91">
        <v>1</v>
      </c>
      <c r="C88" s="289" t="s">
        <v>64</v>
      </c>
      <c r="D88" s="52" t="s">
        <v>32</v>
      </c>
      <c r="E88" s="144" t="s">
        <v>33</v>
      </c>
      <c r="F88" s="170">
        <v>1</v>
      </c>
      <c r="G88" s="100"/>
      <c r="H88" s="130">
        <f>G88*F88</f>
        <v>0</v>
      </c>
    </row>
    <row r="89" spans="1:37" ht="39" customHeight="1" x14ac:dyDescent="0.35">
      <c r="B89" s="91">
        <v>2</v>
      </c>
      <c r="C89" s="90" t="s">
        <v>53</v>
      </c>
      <c r="D89" s="92" t="s">
        <v>34</v>
      </c>
      <c r="E89" s="93" t="s">
        <v>33</v>
      </c>
      <c r="F89" s="94">
        <v>1</v>
      </c>
      <c r="G89" s="319"/>
      <c r="H89" s="130">
        <f t="shared" ref="H89:H93" si="4">G89*F89</f>
        <v>0</v>
      </c>
    </row>
    <row r="90" spans="1:37" ht="23.25" customHeight="1" x14ac:dyDescent="0.35">
      <c r="B90" s="91">
        <v>3</v>
      </c>
      <c r="C90" s="288" t="s">
        <v>65</v>
      </c>
      <c r="D90" s="52" t="s">
        <v>35</v>
      </c>
      <c r="E90" s="93" t="s">
        <v>33</v>
      </c>
      <c r="F90" s="94">
        <v>1</v>
      </c>
      <c r="G90" s="319"/>
      <c r="H90" s="130">
        <f t="shared" si="4"/>
        <v>0</v>
      </c>
    </row>
    <row r="91" spans="1:37" ht="56.25" customHeight="1" x14ac:dyDescent="0.35">
      <c r="B91" s="91">
        <v>4</v>
      </c>
      <c r="C91" s="288" t="s">
        <v>66</v>
      </c>
      <c r="D91" s="52" t="s">
        <v>150</v>
      </c>
      <c r="E91" s="93" t="s">
        <v>33</v>
      </c>
      <c r="F91" s="94">
        <v>1</v>
      </c>
      <c r="G91" s="319"/>
      <c r="H91" s="130">
        <f t="shared" si="4"/>
        <v>0</v>
      </c>
    </row>
    <row r="92" spans="1:37" ht="72" customHeight="1" x14ac:dyDescent="0.35">
      <c r="B92" s="91">
        <v>5</v>
      </c>
      <c r="C92" s="288" t="s">
        <v>67</v>
      </c>
      <c r="D92" s="52" t="s">
        <v>57</v>
      </c>
      <c r="E92" s="93" t="s">
        <v>33</v>
      </c>
      <c r="F92" s="94">
        <v>1</v>
      </c>
      <c r="G92" s="319"/>
      <c r="H92" s="130">
        <f t="shared" si="4"/>
        <v>0</v>
      </c>
    </row>
    <row r="93" spans="1:37" ht="41.25" customHeight="1" thickBot="1" x14ac:dyDescent="0.4">
      <c r="B93" s="22">
        <v>6</v>
      </c>
      <c r="C93" s="54">
        <v>14</v>
      </c>
      <c r="D93" s="55" t="s">
        <v>83</v>
      </c>
      <c r="E93" s="137" t="s">
        <v>33</v>
      </c>
      <c r="F93" s="299">
        <v>1</v>
      </c>
      <c r="G93" s="320"/>
      <c r="H93" s="133">
        <f t="shared" si="4"/>
        <v>0</v>
      </c>
    </row>
    <row r="94" spans="1:37" ht="21" customHeight="1" thickBot="1" x14ac:dyDescent="0.4">
      <c r="B94" s="57"/>
      <c r="C94" s="58"/>
      <c r="D94" s="58"/>
      <c r="E94" s="641" t="s">
        <v>54</v>
      </c>
      <c r="F94" s="641"/>
      <c r="G94" s="642"/>
      <c r="H94" s="166">
        <f>SUM(H88:H93)</f>
        <v>0</v>
      </c>
    </row>
    <row r="95" spans="1:37" s="7" customFormat="1" ht="18.75" x14ac:dyDescent="0.25">
      <c r="A95" s="6"/>
      <c r="B95" s="9"/>
      <c r="C95" s="164"/>
      <c r="D95" s="321" t="s">
        <v>36</v>
      </c>
      <c r="E95" s="163"/>
      <c r="F95" s="10"/>
      <c r="G95" s="322"/>
      <c r="H95" s="165"/>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row>
    <row r="96" spans="1:37" s="7" customFormat="1" ht="18" customHeight="1" x14ac:dyDescent="0.35">
      <c r="A96" s="6"/>
      <c r="B96" s="91">
        <v>7</v>
      </c>
      <c r="C96" s="288" t="s">
        <v>68</v>
      </c>
      <c r="D96" s="8" t="s">
        <v>87</v>
      </c>
      <c r="E96" s="93" t="s">
        <v>37</v>
      </c>
      <c r="F96" s="568">
        <v>0.41499999999999998</v>
      </c>
      <c r="G96" s="100"/>
      <c r="H96" s="130">
        <f>F96*G96</f>
        <v>0</v>
      </c>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row>
    <row r="97" spans="1:37" s="7" customFormat="1" ht="33.6" customHeight="1" x14ac:dyDescent="0.35">
      <c r="A97" s="6"/>
      <c r="B97" s="91">
        <v>8</v>
      </c>
      <c r="C97" s="288" t="s">
        <v>69</v>
      </c>
      <c r="D97" s="8" t="s">
        <v>88</v>
      </c>
      <c r="E97" s="93" t="s">
        <v>38</v>
      </c>
      <c r="F97" s="98">
        <v>415</v>
      </c>
      <c r="G97" s="89"/>
      <c r="H97" s="53">
        <f>F97*G97</f>
        <v>0</v>
      </c>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row>
    <row r="98" spans="1:37" s="6" customFormat="1" ht="53.25" customHeight="1" x14ac:dyDescent="0.35">
      <c r="B98" s="91">
        <v>9</v>
      </c>
      <c r="C98" s="288" t="s">
        <v>70</v>
      </c>
      <c r="D98" s="8" t="s">
        <v>89</v>
      </c>
      <c r="E98" s="93" t="s">
        <v>39</v>
      </c>
      <c r="F98" s="98">
        <v>1560</v>
      </c>
      <c r="G98" s="89"/>
      <c r="H98" s="53">
        <f t="shared" ref="H98:H102" si="5">F98*G98</f>
        <v>0</v>
      </c>
    </row>
    <row r="99" spans="1:37" s="6" customFormat="1" ht="53.25" customHeight="1" x14ac:dyDescent="0.35">
      <c r="B99" s="91">
        <v>10</v>
      </c>
      <c r="C99" s="288" t="s">
        <v>70</v>
      </c>
      <c r="D99" s="8" t="s">
        <v>104</v>
      </c>
      <c r="E99" s="93" t="s">
        <v>39</v>
      </c>
      <c r="F99" s="98">
        <v>332</v>
      </c>
      <c r="G99" s="89"/>
      <c r="H99" s="53">
        <f t="shared" si="5"/>
        <v>0</v>
      </c>
    </row>
    <row r="100" spans="1:37" s="6" customFormat="1" ht="53.25" customHeight="1" x14ac:dyDescent="0.35">
      <c r="B100" s="91">
        <v>11</v>
      </c>
      <c r="C100" s="288" t="s">
        <v>70</v>
      </c>
      <c r="D100" s="8" t="s">
        <v>152</v>
      </c>
      <c r="E100" s="93" t="s">
        <v>38</v>
      </c>
      <c r="F100" s="98">
        <v>190</v>
      </c>
      <c r="G100" s="89"/>
      <c r="H100" s="53">
        <f t="shared" si="5"/>
        <v>0</v>
      </c>
    </row>
    <row r="101" spans="1:37" ht="93.75" x14ac:dyDescent="0.35">
      <c r="A101" s="187"/>
      <c r="B101" s="219">
        <v>12</v>
      </c>
      <c r="C101" s="220" t="s">
        <v>113</v>
      </c>
      <c r="D101" s="407" t="s">
        <v>114</v>
      </c>
      <c r="E101" s="221" t="s">
        <v>39</v>
      </c>
      <c r="F101" s="444">
        <v>930</v>
      </c>
      <c r="G101" s="577"/>
      <c r="H101" s="53">
        <f t="shared" si="5"/>
        <v>0</v>
      </c>
      <c r="I101"/>
      <c r="J101"/>
      <c r="K101"/>
      <c r="L101"/>
      <c r="M101"/>
      <c r="N101"/>
      <c r="O101"/>
      <c r="P101"/>
      <c r="Q101"/>
      <c r="R101"/>
      <c r="S101"/>
      <c r="T101"/>
      <c r="U101"/>
      <c r="V101"/>
      <c r="W101"/>
      <c r="X101"/>
      <c r="Y101"/>
      <c r="Z101"/>
      <c r="AA101"/>
      <c r="AB101"/>
      <c r="AC101"/>
      <c r="AD101"/>
      <c r="AE101"/>
      <c r="AF101"/>
      <c r="AG101"/>
      <c r="AH101"/>
      <c r="AI101"/>
      <c r="AJ101"/>
      <c r="AK101"/>
    </row>
    <row r="102" spans="1:37" s="7" customFormat="1" ht="38.25" customHeight="1" thickBot="1" x14ac:dyDescent="0.4">
      <c r="A102" s="6"/>
      <c r="B102" s="135">
        <v>13</v>
      </c>
      <c r="C102" s="136" t="s">
        <v>93</v>
      </c>
      <c r="D102" s="102" t="s">
        <v>166</v>
      </c>
      <c r="E102" s="137" t="s">
        <v>38</v>
      </c>
      <c r="F102" s="415">
        <v>25</v>
      </c>
      <c r="G102" s="103"/>
      <c r="H102" s="134">
        <f t="shared" si="5"/>
        <v>0</v>
      </c>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row>
    <row r="103" spans="1:37" s="7" customFormat="1" ht="19.899999999999999" customHeight="1" thickBot="1" x14ac:dyDescent="0.4">
      <c r="A103" s="6"/>
      <c r="B103" s="629" t="s">
        <v>42</v>
      </c>
      <c r="C103" s="630"/>
      <c r="D103" s="630"/>
      <c r="E103" s="630"/>
      <c r="F103" s="630"/>
      <c r="G103" s="631"/>
      <c r="H103" s="166">
        <f>SUM(H96:H102)</f>
        <v>0</v>
      </c>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row>
    <row r="104" spans="1:37" s="7" customFormat="1" ht="16.149999999999999" customHeight="1" x14ac:dyDescent="0.35">
      <c r="A104" s="6"/>
      <c r="B104" s="162"/>
      <c r="C104" s="145"/>
      <c r="D104" s="323" t="s">
        <v>43</v>
      </c>
      <c r="E104" s="25"/>
      <c r="F104" s="18"/>
      <c r="G104" s="324"/>
      <c r="H104" s="2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row>
    <row r="105" spans="1:37" s="21" customFormat="1" ht="177" customHeight="1" x14ac:dyDescent="0.35">
      <c r="A105" s="20"/>
      <c r="B105" s="91">
        <v>14</v>
      </c>
      <c r="C105" s="288" t="s">
        <v>71</v>
      </c>
      <c r="D105" s="325" t="s">
        <v>153</v>
      </c>
      <c r="E105" s="24" t="s">
        <v>40</v>
      </c>
      <c r="F105" s="569">
        <v>474.2</v>
      </c>
      <c r="G105" s="89"/>
      <c r="H105" s="53">
        <f>F105*G105</f>
        <v>0</v>
      </c>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row>
    <row r="106" spans="1:37" s="21" customFormat="1" ht="29.25" customHeight="1" x14ac:dyDescent="0.35">
      <c r="A106" s="20"/>
      <c r="B106" s="91">
        <v>15</v>
      </c>
      <c r="C106" s="288" t="s">
        <v>72</v>
      </c>
      <c r="D106" s="8" t="s">
        <v>116</v>
      </c>
      <c r="E106" s="24" t="s">
        <v>39</v>
      </c>
      <c r="F106" s="98">
        <v>1776.2</v>
      </c>
      <c r="G106" s="89"/>
      <c r="H106" s="53">
        <f>F106*G106</f>
        <v>0</v>
      </c>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row>
    <row r="107" spans="1:37" ht="38.25" thickBot="1" x14ac:dyDescent="0.4">
      <c r="B107" s="91">
        <v>16</v>
      </c>
      <c r="C107" s="288" t="s">
        <v>154</v>
      </c>
      <c r="D107" s="23" t="s">
        <v>155</v>
      </c>
      <c r="E107" s="24" t="s">
        <v>41</v>
      </c>
      <c r="F107" s="98">
        <v>20</v>
      </c>
      <c r="G107" s="89"/>
      <c r="H107" s="53">
        <f t="shared" ref="H107" si="6">F107*G107</f>
        <v>0</v>
      </c>
    </row>
    <row r="108" spans="1:37" s="7" customFormat="1" ht="21" customHeight="1" thickBot="1" x14ac:dyDescent="0.4">
      <c r="A108" s="6"/>
      <c r="B108" s="629" t="s">
        <v>44</v>
      </c>
      <c r="C108" s="630"/>
      <c r="D108" s="630"/>
      <c r="E108" s="630"/>
      <c r="F108" s="630"/>
      <c r="G108" s="631"/>
      <c r="H108" s="166">
        <f>SUM(H105:H107)</f>
        <v>0</v>
      </c>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row>
    <row r="109" spans="1:37" s="7" customFormat="1" ht="16.899999999999999" customHeight="1" x14ac:dyDescent="0.35">
      <c r="A109" s="6"/>
      <c r="B109" s="61"/>
      <c r="C109" s="62"/>
      <c r="D109" s="326" t="s">
        <v>45</v>
      </c>
      <c r="E109" s="167"/>
      <c r="F109" s="12"/>
      <c r="G109" s="327"/>
      <c r="H109" s="328"/>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row>
    <row r="110" spans="1:37" s="7" customFormat="1" ht="56.25" customHeight="1" x14ac:dyDescent="0.35">
      <c r="A110" s="6"/>
      <c r="B110" s="91">
        <v>17</v>
      </c>
      <c r="C110" s="288" t="s">
        <v>73</v>
      </c>
      <c r="D110" s="99" t="s">
        <v>157</v>
      </c>
      <c r="E110" s="93" t="s">
        <v>40</v>
      </c>
      <c r="F110" s="98">
        <v>360.6</v>
      </c>
      <c r="G110" s="89"/>
      <c r="H110" s="133">
        <f t="shared" ref="H110:H116" si="7">(F110*G110)</f>
        <v>0</v>
      </c>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row>
    <row r="111" spans="1:37" ht="38.25" customHeight="1" x14ac:dyDescent="0.35">
      <c r="A111" s="118"/>
      <c r="B111" s="119">
        <v>18</v>
      </c>
      <c r="C111" s="120" t="s">
        <v>74</v>
      </c>
      <c r="D111" s="121" t="s">
        <v>194</v>
      </c>
      <c r="E111" s="122" t="s">
        <v>39</v>
      </c>
      <c r="F111" s="411">
        <v>1560</v>
      </c>
      <c r="G111" s="329"/>
      <c r="H111" s="53">
        <f t="shared" si="7"/>
        <v>0</v>
      </c>
      <c r="I111" s="123"/>
      <c r="J111"/>
      <c r="K111"/>
      <c r="L111"/>
      <c r="M111"/>
      <c r="N111"/>
      <c r="O111"/>
      <c r="P111"/>
      <c r="Q111"/>
      <c r="R111"/>
      <c r="S111"/>
      <c r="T111"/>
      <c r="U111"/>
      <c r="V111"/>
      <c r="W111"/>
      <c r="X111"/>
      <c r="Y111"/>
      <c r="Z111"/>
      <c r="AA111"/>
      <c r="AB111"/>
      <c r="AC111"/>
      <c r="AD111"/>
      <c r="AE111"/>
      <c r="AF111"/>
      <c r="AG111"/>
      <c r="AH111"/>
      <c r="AI111"/>
      <c r="AJ111"/>
      <c r="AK111"/>
    </row>
    <row r="112" spans="1:37" s="7" customFormat="1" ht="53.25" customHeight="1" x14ac:dyDescent="0.35">
      <c r="A112" s="6"/>
      <c r="B112" s="119">
        <v>19</v>
      </c>
      <c r="C112" s="288" t="s">
        <v>75</v>
      </c>
      <c r="D112" s="8" t="s">
        <v>158</v>
      </c>
      <c r="E112" s="93" t="s">
        <v>39</v>
      </c>
      <c r="F112" s="411">
        <v>2490</v>
      </c>
      <c r="G112" s="89"/>
      <c r="H112" s="53">
        <f t="shared" si="7"/>
        <v>0</v>
      </c>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row>
    <row r="113" spans="1:37" ht="112.5" x14ac:dyDescent="0.35">
      <c r="A113" s="2"/>
      <c r="B113" s="78">
        <v>20</v>
      </c>
      <c r="C113" s="288" t="s">
        <v>75</v>
      </c>
      <c r="D113" s="8" t="s">
        <v>227</v>
      </c>
      <c r="E113" s="24" t="s">
        <v>39</v>
      </c>
      <c r="F113" s="98">
        <v>521</v>
      </c>
      <c r="G113" s="89"/>
      <c r="H113" s="53">
        <f>(F113*G113)</f>
        <v>0</v>
      </c>
      <c r="I113"/>
      <c r="J113"/>
      <c r="K113"/>
      <c r="L113"/>
      <c r="M113"/>
      <c r="N113"/>
      <c r="O113"/>
      <c r="P113"/>
      <c r="Q113"/>
      <c r="R113"/>
      <c r="S113"/>
      <c r="T113"/>
      <c r="U113"/>
      <c r="V113"/>
      <c r="W113"/>
      <c r="X113"/>
      <c r="Y113"/>
      <c r="Z113"/>
      <c r="AA113"/>
      <c r="AB113"/>
      <c r="AC113"/>
      <c r="AD113"/>
      <c r="AE113"/>
      <c r="AF113"/>
      <c r="AG113"/>
      <c r="AH113"/>
      <c r="AI113"/>
      <c r="AJ113"/>
      <c r="AK113"/>
    </row>
    <row r="114" spans="1:37" ht="38.25" customHeight="1" x14ac:dyDescent="0.35">
      <c r="A114" s="107"/>
      <c r="B114" s="91">
        <v>21</v>
      </c>
      <c r="C114" s="120" t="s">
        <v>76</v>
      </c>
      <c r="D114" s="142" t="s">
        <v>108</v>
      </c>
      <c r="E114" s="122" t="s">
        <v>38</v>
      </c>
      <c r="F114" s="411">
        <v>25</v>
      </c>
      <c r="G114" s="329"/>
      <c r="H114" s="53">
        <f t="shared" si="7"/>
        <v>0</v>
      </c>
      <c r="I114"/>
      <c r="J114"/>
      <c r="K114"/>
      <c r="L114"/>
      <c r="M114"/>
      <c r="N114"/>
      <c r="O114"/>
      <c r="P114"/>
      <c r="Q114"/>
      <c r="R114"/>
      <c r="S114"/>
      <c r="T114"/>
      <c r="U114"/>
      <c r="V114"/>
      <c r="W114"/>
      <c r="X114"/>
      <c r="Y114"/>
      <c r="Z114"/>
      <c r="AA114"/>
      <c r="AB114"/>
      <c r="AC114"/>
      <c r="AD114"/>
      <c r="AE114"/>
      <c r="AF114"/>
      <c r="AG114"/>
      <c r="AH114"/>
      <c r="AI114"/>
      <c r="AJ114"/>
      <c r="AK114"/>
    </row>
    <row r="115" spans="1:37" s="129" customFormat="1" ht="37.5" x14ac:dyDescent="0.35">
      <c r="A115" s="330"/>
      <c r="B115" s="173">
        <v>22</v>
      </c>
      <c r="C115" s="125" t="s">
        <v>77</v>
      </c>
      <c r="D115" s="126" t="s">
        <v>98</v>
      </c>
      <c r="E115" s="127" t="s">
        <v>38</v>
      </c>
      <c r="F115" s="569">
        <v>190</v>
      </c>
      <c r="G115" s="128"/>
      <c r="H115" s="161">
        <f t="shared" si="7"/>
        <v>0</v>
      </c>
    </row>
    <row r="116" spans="1:37" ht="57" thickBot="1" x14ac:dyDescent="0.4">
      <c r="A116" s="118"/>
      <c r="B116" s="138">
        <v>23</v>
      </c>
      <c r="C116" s="141" t="s">
        <v>97</v>
      </c>
      <c r="D116" s="142" t="s">
        <v>107</v>
      </c>
      <c r="E116" s="143" t="s">
        <v>39</v>
      </c>
      <c r="F116" s="415">
        <v>332</v>
      </c>
      <c r="G116" s="103"/>
      <c r="H116" s="134">
        <f t="shared" si="7"/>
        <v>0</v>
      </c>
      <c r="I116"/>
      <c r="J116"/>
      <c r="K116"/>
      <c r="L116"/>
      <c r="M116"/>
      <c r="N116"/>
      <c r="O116"/>
      <c r="P116"/>
      <c r="Q116"/>
      <c r="R116"/>
      <c r="S116"/>
      <c r="T116"/>
      <c r="U116"/>
      <c r="V116"/>
      <c r="W116"/>
      <c r="X116"/>
      <c r="Y116"/>
      <c r="Z116"/>
      <c r="AA116"/>
      <c r="AB116"/>
      <c r="AC116"/>
      <c r="AD116"/>
      <c r="AE116"/>
      <c r="AF116"/>
      <c r="AG116"/>
      <c r="AH116"/>
      <c r="AI116"/>
      <c r="AJ116"/>
      <c r="AK116"/>
    </row>
    <row r="117" spans="1:37" s="7" customFormat="1" ht="16.149999999999999" customHeight="1" thickBot="1" x14ac:dyDescent="0.3">
      <c r="A117" s="6"/>
      <c r="B117" s="632" t="s">
        <v>46</v>
      </c>
      <c r="C117" s="633"/>
      <c r="D117" s="633"/>
      <c r="E117" s="633"/>
      <c r="F117" s="633"/>
      <c r="G117" s="633"/>
      <c r="H117" s="166">
        <f>SUM(H110:H116)</f>
        <v>0</v>
      </c>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row>
    <row r="118" spans="1:37" ht="20.25" customHeight="1" x14ac:dyDescent="0.35">
      <c r="A118" s="107"/>
      <c r="B118" s="225"/>
      <c r="C118" s="226"/>
      <c r="D118" s="372" t="s">
        <v>122</v>
      </c>
      <c r="E118" s="373"/>
      <c r="F118" s="374"/>
      <c r="G118" s="394"/>
      <c r="H118" s="378"/>
      <c r="I118" s="107"/>
      <c r="J118"/>
      <c r="K118"/>
      <c r="L118"/>
      <c r="M118"/>
      <c r="N118"/>
      <c r="O118"/>
      <c r="P118"/>
      <c r="Q118"/>
      <c r="R118"/>
      <c r="S118"/>
      <c r="T118"/>
      <c r="U118"/>
      <c r="V118"/>
      <c r="W118"/>
      <c r="X118"/>
      <c r="Y118"/>
      <c r="Z118"/>
      <c r="AA118"/>
      <c r="AB118"/>
      <c r="AC118"/>
      <c r="AD118"/>
      <c r="AE118"/>
      <c r="AF118"/>
      <c r="AG118"/>
      <c r="AH118"/>
      <c r="AI118"/>
      <c r="AJ118"/>
      <c r="AK118"/>
    </row>
    <row r="119" spans="1:37" s="356" customFormat="1" ht="37.5" x14ac:dyDescent="0.35">
      <c r="A119" s="354"/>
      <c r="B119" s="138">
        <v>24</v>
      </c>
      <c r="C119" s="139"/>
      <c r="D119" s="8" t="s">
        <v>195</v>
      </c>
      <c r="E119" s="137" t="s">
        <v>41</v>
      </c>
      <c r="F119" s="415">
        <v>4</v>
      </c>
      <c r="G119" s="89"/>
      <c r="H119" s="134">
        <f t="shared" ref="H119:H120" si="8">F119*G119</f>
        <v>0</v>
      </c>
      <c r="I119" s="355"/>
      <c r="J119" s="355"/>
      <c r="K119" s="355"/>
      <c r="L119" s="355"/>
      <c r="M119" s="355"/>
      <c r="N119" s="355"/>
      <c r="O119" s="355"/>
      <c r="P119" s="355"/>
      <c r="Q119" s="355"/>
      <c r="R119" s="355"/>
      <c r="S119" s="355"/>
      <c r="T119" s="355"/>
      <c r="U119" s="355"/>
      <c r="V119" s="355"/>
      <c r="W119" s="355"/>
      <c r="X119" s="355"/>
      <c r="Y119" s="355"/>
      <c r="Z119" s="355"/>
      <c r="AA119" s="355"/>
      <c r="AB119" s="355"/>
      <c r="AC119" s="355"/>
      <c r="AD119" s="355"/>
      <c r="AE119" s="355"/>
      <c r="AF119" s="355"/>
      <c r="AG119" s="355"/>
      <c r="AH119" s="355"/>
      <c r="AI119" s="355"/>
      <c r="AJ119" s="355"/>
      <c r="AK119" s="355"/>
    </row>
    <row r="120" spans="1:37" ht="56.25" x14ac:dyDescent="0.35">
      <c r="A120" s="266"/>
      <c r="B120" s="302">
        <v>25</v>
      </c>
      <c r="C120" s="371"/>
      <c r="D120" s="309" t="s">
        <v>196</v>
      </c>
      <c r="E120" s="431" t="s">
        <v>38</v>
      </c>
      <c r="F120" s="614">
        <v>70</v>
      </c>
      <c r="G120" s="432"/>
      <c r="H120" s="134">
        <f t="shared" si="8"/>
        <v>0</v>
      </c>
      <c r="I120" s="266"/>
      <c r="J120"/>
      <c r="K120"/>
      <c r="L120"/>
      <c r="M120"/>
      <c r="N120"/>
      <c r="O120"/>
      <c r="P120"/>
      <c r="Q120"/>
      <c r="R120"/>
      <c r="S120"/>
      <c r="T120"/>
      <c r="U120"/>
      <c r="V120"/>
      <c r="W120"/>
      <c r="X120"/>
      <c r="Y120"/>
      <c r="Z120"/>
      <c r="AA120"/>
      <c r="AB120"/>
      <c r="AC120"/>
      <c r="AD120"/>
      <c r="AE120"/>
      <c r="AF120"/>
      <c r="AG120"/>
      <c r="AH120"/>
      <c r="AI120"/>
      <c r="AJ120"/>
      <c r="AK120"/>
    </row>
    <row r="121" spans="1:37" ht="57" thickBot="1" x14ac:dyDescent="0.4">
      <c r="A121" s="2"/>
      <c r="B121" s="430">
        <v>26</v>
      </c>
      <c r="C121" s="101"/>
      <c r="D121" s="102" t="s">
        <v>228</v>
      </c>
      <c r="E121" s="420" t="s">
        <v>38</v>
      </c>
      <c r="F121" s="421">
        <v>20</v>
      </c>
      <c r="G121" s="422"/>
      <c r="H121" s="56">
        <f>(F121*G121)</f>
        <v>0</v>
      </c>
      <c r="I121"/>
      <c r="J121"/>
      <c r="K121"/>
      <c r="L121"/>
      <c r="M121"/>
      <c r="N121"/>
      <c r="O121"/>
      <c r="P121"/>
      <c r="Q121"/>
      <c r="R121"/>
      <c r="S121"/>
      <c r="T121"/>
      <c r="U121"/>
      <c r="V121"/>
      <c r="W121"/>
      <c r="X121"/>
      <c r="Y121"/>
      <c r="Z121"/>
      <c r="AA121"/>
      <c r="AB121"/>
      <c r="AC121"/>
      <c r="AD121"/>
      <c r="AE121"/>
      <c r="AF121"/>
      <c r="AG121"/>
      <c r="AH121"/>
      <c r="AI121"/>
      <c r="AJ121"/>
      <c r="AK121"/>
    </row>
    <row r="122" spans="1:37" ht="20.100000000000001" customHeight="1" thickBot="1" x14ac:dyDescent="0.4">
      <c r="A122" s="107"/>
      <c r="B122" s="643" t="s">
        <v>132</v>
      </c>
      <c r="C122" s="644"/>
      <c r="D122" s="644"/>
      <c r="E122" s="644"/>
      <c r="F122" s="644"/>
      <c r="G122" s="645"/>
      <c r="H122" s="600">
        <f>SUM(H119:H121)</f>
        <v>0</v>
      </c>
      <c r="I122" s="107"/>
      <c r="J122"/>
      <c r="K122"/>
      <c r="L122"/>
      <c r="M122"/>
      <c r="N122"/>
      <c r="O122"/>
      <c r="P122"/>
      <c r="Q122"/>
      <c r="R122"/>
      <c r="S122"/>
      <c r="T122"/>
      <c r="U122"/>
      <c r="V122"/>
      <c r="W122"/>
      <c r="X122"/>
      <c r="Y122"/>
      <c r="Z122"/>
      <c r="AA122"/>
      <c r="AB122"/>
      <c r="AC122"/>
      <c r="AD122"/>
      <c r="AE122"/>
      <c r="AF122"/>
      <c r="AG122"/>
      <c r="AH122"/>
      <c r="AI122"/>
      <c r="AJ122"/>
      <c r="AK122"/>
    </row>
    <row r="123" spans="1:37" ht="18.75" x14ac:dyDescent="0.35">
      <c r="A123" s="2"/>
      <c r="B123" s="331"/>
      <c r="C123" s="332"/>
      <c r="D123" s="326" t="s">
        <v>99</v>
      </c>
      <c r="E123" s="332"/>
      <c r="F123" s="332"/>
      <c r="G123" s="333"/>
      <c r="H123" s="334"/>
      <c r="I123"/>
      <c r="J123"/>
      <c r="K123"/>
      <c r="L123"/>
      <c r="M123"/>
      <c r="N123"/>
      <c r="O123"/>
      <c r="P123"/>
      <c r="Q123"/>
      <c r="R123"/>
      <c r="S123"/>
      <c r="T123"/>
      <c r="U123"/>
      <c r="V123"/>
      <c r="W123"/>
      <c r="X123"/>
      <c r="Y123"/>
      <c r="Z123"/>
      <c r="AA123"/>
      <c r="AB123"/>
      <c r="AC123"/>
      <c r="AD123"/>
      <c r="AE123"/>
      <c r="AF123"/>
      <c r="AG123"/>
      <c r="AH123"/>
      <c r="AI123"/>
      <c r="AJ123"/>
      <c r="AK123"/>
    </row>
    <row r="124" spans="1:37" ht="18.75" x14ac:dyDescent="0.35">
      <c r="A124" s="2"/>
      <c r="B124" s="335"/>
      <c r="C124" s="336"/>
      <c r="D124" s="375" t="s">
        <v>100</v>
      </c>
      <c r="E124" s="337"/>
      <c r="F124" s="338"/>
      <c r="G124" s="339"/>
      <c r="H124" s="340"/>
      <c r="I124"/>
      <c r="J124"/>
      <c r="K124"/>
      <c r="L124"/>
      <c r="M124"/>
      <c r="N124"/>
      <c r="O124"/>
      <c r="P124"/>
      <c r="Q124"/>
      <c r="R124"/>
      <c r="S124"/>
      <c r="T124"/>
      <c r="U124"/>
      <c r="V124"/>
      <c r="W124"/>
      <c r="X124"/>
      <c r="Y124"/>
      <c r="Z124"/>
      <c r="AA124"/>
      <c r="AB124"/>
      <c r="AC124"/>
      <c r="AD124"/>
      <c r="AE124"/>
      <c r="AF124"/>
      <c r="AG124"/>
      <c r="AH124"/>
      <c r="AI124"/>
      <c r="AJ124"/>
      <c r="AK124"/>
    </row>
    <row r="125" spans="1:37" ht="75" x14ac:dyDescent="0.35">
      <c r="A125" s="2"/>
      <c r="B125" s="287">
        <v>27</v>
      </c>
      <c r="C125" s="288" t="s">
        <v>55</v>
      </c>
      <c r="D125" s="8" t="s">
        <v>136</v>
      </c>
      <c r="E125" s="24" t="s">
        <v>56</v>
      </c>
      <c r="F125" s="98">
        <v>8</v>
      </c>
      <c r="G125" s="89"/>
      <c r="H125" s="53">
        <f t="shared" ref="H125:H130" si="9">(F125*G125)</f>
        <v>0</v>
      </c>
      <c r="I125"/>
      <c r="J125"/>
      <c r="K125"/>
      <c r="L125"/>
      <c r="M125"/>
      <c r="N125"/>
      <c r="O125"/>
      <c r="P125"/>
      <c r="Q125"/>
      <c r="R125"/>
      <c r="S125"/>
      <c r="T125"/>
      <c r="U125"/>
      <c r="V125"/>
      <c r="W125"/>
      <c r="X125"/>
      <c r="Y125"/>
      <c r="Z125"/>
      <c r="AA125"/>
      <c r="AB125"/>
      <c r="AC125"/>
      <c r="AD125"/>
      <c r="AE125"/>
      <c r="AF125"/>
      <c r="AG125"/>
      <c r="AH125"/>
      <c r="AI125"/>
      <c r="AJ125"/>
      <c r="AK125"/>
    </row>
    <row r="126" spans="1:37" ht="56.25" x14ac:dyDescent="0.35">
      <c r="A126" s="2"/>
      <c r="B126" s="287">
        <f>B125+1</f>
        <v>28</v>
      </c>
      <c r="C126" s="288" t="s">
        <v>55</v>
      </c>
      <c r="D126" s="8" t="s">
        <v>219</v>
      </c>
      <c r="E126" s="24" t="s">
        <v>56</v>
      </c>
      <c r="F126" s="98">
        <v>5</v>
      </c>
      <c r="G126" s="89"/>
      <c r="H126" s="53">
        <f t="shared" si="9"/>
        <v>0</v>
      </c>
      <c r="I126"/>
      <c r="J126"/>
      <c r="K126"/>
      <c r="L126"/>
      <c r="M126"/>
      <c r="N126"/>
      <c r="O126"/>
      <c r="P126"/>
      <c r="Q126"/>
      <c r="R126"/>
      <c r="S126"/>
      <c r="T126"/>
      <c r="U126"/>
      <c r="V126"/>
      <c r="W126"/>
      <c r="X126"/>
      <c r="Y126"/>
      <c r="Z126"/>
      <c r="AA126"/>
      <c r="AB126"/>
      <c r="AC126"/>
      <c r="AD126"/>
      <c r="AE126"/>
      <c r="AF126"/>
      <c r="AG126"/>
      <c r="AH126"/>
      <c r="AI126"/>
      <c r="AJ126"/>
      <c r="AK126"/>
    </row>
    <row r="127" spans="1:37" ht="56.25" x14ac:dyDescent="0.35">
      <c r="A127" s="2"/>
      <c r="B127" s="287">
        <f t="shared" ref="B127:B131" si="10">B126+1</f>
        <v>29</v>
      </c>
      <c r="C127" s="288" t="s">
        <v>55</v>
      </c>
      <c r="D127" s="8" t="s">
        <v>133</v>
      </c>
      <c r="E127" s="24" t="s">
        <v>56</v>
      </c>
      <c r="F127" s="98">
        <v>8</v>
      </c>
      <c r="G127" s="89"/>
      <c r="H127" s="53">
        <f t="shared" si="9"/>
        <v>0</v>
      </c>
      <c r="I127"/>
      <c r="J127"/>
      <c r="K127"/>
      <c r="L127"/>
      <c r="M127"/>
      <c r="N127"/>
      <c r="O127"/>
      <c r="P127"/>
      <c r="Q127"/>
      <c r="R127"/>
      <c r="S127"/>
      <c r="T127"/>
      <c r="U127"/>
      <c r="V127"/>
      <c r="W127"/>
      <c r="X127"/>
      <c r="Y127"/>
      <c r="Z127"/>
      <c r="AA127"/>
      <c r="AB127"/>
      <c r="AC127"/>
      <c r="AD127"/>
      <c r="AE127"/>
      <c r="AF127"/>
      <c r="AG127"/>
      <c r="AH127"/>
      <c r="AI127"/>
      <c r="AJ127"/>
      <c r="AK127"/>
    </row>
    <row r="128" spans="1:37" ht="56.25" x14ac:dyDescent="0.35">
      <c r="A128" s="2"/>
      <c r="B128" s="287">
        <f t="shared" si="10"/>
        <v>30</v>
      </c>
      <c r="C128" s="288" t="s">
        <v>55</v>
      </c>
      <c r="D128" s="8" t="s">
        <v>229</v>
      </c>
      <c r="E128" s="24" t="s">
        <v>56</v>
      </c>
      <c r="F128" s="98">
        <v>2</v>
      </c>
      <c r="G128" s="89"/>
      <c r="H128" s="53">
        <f>(F128*G128)</f>
        <v>0</v>
      </c>
      <c r="I128"/>
      <c r="J128"/>
      <c r="K128"/>
      <c r="L128"/>
      <c r="M128"/>
      <c r="N128"/>
      <c r="O128"/>
      <c r="P128"/>
      <c r="Q128"/>
      <c r="R128"/>
      <c r="S128"/>
      <c r="T128"/>
      <c r="U128"/>
      <c r="V128"/>
      <c r="W128"/>
      <c r="X128"/>
      <c r="Y128"/>
      <c r="Z128"/>
      <c r="AA128"/>
      <c r="AB128"/>
      <c r="AC128"/>
      <c r="AD128"/>
      <c r="AE128"/>
      <c r="AF128"/>
      <c r="AG128"/>
      <c r="AH128"/>
      <c r="AI128"/>
      <c r="AJ128"/>
      <c r="AK128"/>
    </row>
    <row r="129" spans="1:37" ht="75" x14ac:dyDescent="0.35">
      <c r="A129" s="2"/>
      <c r="B129" s="287">
        <f t="shared" si="10"/>
        <v>31</v>
      </c>
      <c r="C129" s="288" t="s">
        <v>55</v>
      </c>
      <c r="D129" s="8" t="s">
        <v>134</v>
      </c>
      <c r="E129" s="24" t="s">
        <v>38</v>
      </c>
      <c r="F129" s="98">
        <v>99</v>
      </c>
      <c r="G129" s="89"/>
      <c r="H129" s="53">
        <f t="shared" si="9"/>
        <v>0</v>
      </c>
      <c r="I129"/>
      <c r="J129"/>
      <c r="K129"/>
      <c r="L129"/>
      <c r="M129"/>
      <c r="N129"/>
      <c r="O129"/>
      <c r="P129"/>
      <c r="Q129"/>
      <c r="R129"/>
      <c r="S129"/>
      <c r="T129"/>
      <c r="U129"/>
      <c r="V129"/>
      <c r="W129"/>
      <c r="X129"/>
      <c r="Y129"/>
      <c r="Z129"/>
      <c r="AA129"/>
      <c r="AB129"/>
      <c r="AC129"/>
      <c r="AD129"/>
      <c r="AE129"/>
      <c r="AF129"/>
      <c r="AG129"/>
      <c r="AH129"/>
      <c r="AI129"/>
      <c r="AJ129"/>
      <c r="AK129"/>
    </row>
    <row r="130" spans="1:37" ht="56.25" x14ac:dyDescent="0.35">
      <c r="A130" s="2"/>
      <c r="B130" s="287">
        <f t="shared" si="10"/>
        <v>32</v>
      </c>
      <c r="C130" s="288" t="s">
        <v>135</v>
      </c>
      <c r="D130" s="8" t="s">
        <v>212</v>
      </c>
      <c r="E130" s="140" t="s">
        <v>40</v>
      </c>
      <c r="F130" s="98">
        <v>1.76</v>
      </c>
      <c r="G130" s="89"/>
      <c r="H130" s="53">
        <f t="shared" si="9"/>
        <v>0</v>
      </c>
      <c r="I130"/>
      <c r="J130"/>
      <c r="K130"/>
      <c r="L130"/>
      <c r="M130"/>
      <c r="N130"/>
      <c r="O130"/>
      <c r="P130"/>
      <c r="Q130"/>
      <c r="R130"/>
      <c r="S130"/>
      <c r="T130"/>
      <c r="U130"/>
      <c r="V130"/>
      <c r="W130"/>
      <c r="X130"/>
      <c r="Y130"/>
      <c r="Z130"/>
      <c r="AA130"/>
      <c r="AB130"/>
      <c r="AC130"/>
      <c r="AD130"/>
      <c r="AE130"/>
      <c r="AF130"/>
      <c r="AG130"/>
      <c r="AH130"/>
      <c r="AI130"/>
      <c r="AJ130"/>
      <c r="AK130"/>
    </row>
    <row r="131" spans="1:37" ht="57" thickBot="1" x14ac:dyDescent="0.4">
      <c r="A131" s="2"/>
      <c r="B131" s="287">
        <f t="shared" si="10"/>
        <v>33</v>
      </c>
      <c r="C131" s="101"/>
      <c r="D131" s="102" t="s">
        <v>213</v>
      </c>
      <c r="E131" s="140" t="s">
        <v>56</v>
      </c>
      <c r="F131" s="415">
        <v>5</v>
      </c>
      <c r="G131" s="103"/>
      <c r="H131" s="134">
        <f>(F131*G131)</f>
        <v>0</v>
      </c>
      <c r="I131"/>
      <c r="J131"/>
      <c r="K131"/>
      <c r="L131"/>
      <c r="M131"/>
      <c r="N131"/>
      <c r="O131"/>
      <c r="P131"/>
      <c r="Q131"/>
      <c r="R131"/>
      <c r="S131"/>
      <c r="T131"/>
      <c r="U131"/>
      <c r="V131"/>
      <c r="W131"/>
      <c r="X131"/>
      <c r="Y131"/>
      <c r="Z131"/>
      <c r="AA131"/>
      <c r="AB131"/>
      <c r="AC131"/>
      <c r="AD131"/>
      <c r="AE131"/>
      <c r="AF131"/>
      <c r="AG131"/>
      <c r="AH131"/>
      <c r="AI131"/>
      <c r="AJ131"/>
      <c r="AK131"/>
    </row>
    <row r="132" spans="1:37" ht="19.5" thickBot="1" x14ac:dyDescent="0.4">
      <c r="A132" s="2"/>
      <c r="B132" s="292"/>
      <c r="C132" s="293"/>
      <c r="D132" s="65" t="s">
        <v>101</v>
      </c>
      <c r="E132" s="294"/>
      <c r="F132" s="416"/>
      <c r="G132" s="295"/>
      <c r="H132" s="105"/>
      <c r="I132"/>
      <c r="J132"/>
      <c r="K132"/>
      <c r="L132"/>
      <c r="M132"/>
      <c r="N132"/>
      <c r="O132"/>
      <c r="P132"/>
      <c r="Q132"/>
      <c r="R132"/>
      <c r="S132"/>
      <c r="T132"/>
      <c r="U132"/>
      <c r="V132"/>
      <c r="W132"/>
      <c r="X132"/>
      <c r="Y132"/>
      <c r="Z132"/>
      <c r="AA132"/>
      <c r="AB132"/>
      <c r="AC132"/>
      <c r="AD132"/>
      <c r="AE132"/>
      <c r="AF132"/>
      <c r="AG132"/>
      <c r="AH132"/>
      <c r="AI132"/>
      <c r="AJ132"/>
      <c r="AK132"/>
    </row>
    <row r="133" spans="1:37" ht="56.25" x14ac:dyDescent="0.35">
      <c r="A133" s="2"/>
      <c r="B133" s="104">
        <v>34</v>
      </c>
      <c r="C133" s="289" t="s">
        <v>79</v>
      </c>
      <c r="D133" s="99" t="s">
        <v>137</v>
      </c>
      <c r="E133" s="296" t="s">
        <v>39</v>
      </c>
      <c r="F133" s="417">
        <v>48</v>
      </c>
      <c r="G133" s="100"/>
      <c r="H133" s="130">
        <f>(F133*G133)</f>
        <v>0</v>
      </c>
      <c r="I133"/>
      <c r="J133"/>
      <c r="K133"/>
      <c r="L133"/>
      <c r="M133"/>
      <c r="N133"/>
      <c r="O133"/>
      <c r="P133"/>
      <c r="Q133"/>
      <c r="R133"/>
      <c r="S133"/>
      <c r="T133"/>
      <c r="U133"/>
      <c r="V133"/>
      <c r="W133"/>
      <c r="X133"/>
      <c r="Y133"/>
      <c r="Z133"/>
      <c r="AA133"/>
      <c r="AB133"/>
      <c r="AC133"/>
      <c r="AD133"/>
      <c r="AE133"/>
      <c r="AF133"/>
      <c r="AG133"/>
      <c r="AH133"/>
      <c r="AI133"/>
      <c r="AJ133"/>
      <c r="AK133"/>
    </row>
    <row r="134" spans="1:37" ht="75.75" thickBot="1" x14ac:dyDescent="0.4">
      <c r="A134" s="2"/>
      <c r="B134" s="287">
        <v>35</v>
      </c>
      <c r="C134" s="288" t="s">
        <v>79</v>
      </c>
      <c r="D134" s="8" t="s">
        <v>214</v>
      </c>
      <c r="E134" s="24" t="s">
        <v>39</v>
      </c>
      <c r="F134" s="98">
        <v>135</v>
      </c>
      <c r="G134" s="89"/>
      <c r="H134" s="53">
        <f>(F134*G134)</f>
        <v>0</v>
      </c>
      <c r="I134"/>
      <c r="J134"/>
      <c r="K134"/>
      <c r="L134"/>
      <c r="M134"/>
      <c r="N134"/>
      <c r="O134"/>
      <c r="P134"/>
      <c r="Q134"/>
      <c r="R134"/>
      <c r="S134"/>
      <c r="T134"/>
      <c r="U134"/>
      <c r="V134"/>
      <c r="W134"/>
      <c r="X134"/>
      <c r="Y134"/>
      <c r="Z134"/>
      <c r="AA134"/>
      <c r="AB134"/>
      <c r="AC134"/>
      <c r="AD134"/>
      <c r="AE134"/>
      <c r="AF134"/>
      <c r="AG134"/>
      <c r="AH134"/>
      <c r="AI134"/>
      <c r="AJ134"/>
      <c r="AK134"/>
    </row>
    <row r="135" spans="1:37" ht="19.5" thickBot="1" x14ac:dyDescent="0.4">
      <c r="A135" s="2"/>
      <c r="B135" s="292"/>
      <c r="C135" s="293"/>
      <c r="D135" s="65" t="s">
        <v>217</v>
      </c>
      <c r="E135" s="294"/>
      <c r="F135" s="416"/>
      <c r="G135" s="295"/>
      <c r="H135" s="105"/>
      <c r="I135"/>
      <c r="J135"/>
      <c r="K135"/>
      <c r="L135"/>
      <c r="M135"/>
      <c r="N135"/>
      <c r="O135"/>
      <c r="P135"/>
      <c r="Q135"/>
      <c r="R135"/>
      <c r="S135"/>
      <c r="T135"/>
      <c r="U135"/>
      <c r="V135"/>
      <c r="W135"/>
      <c r="X135"/>
      <c r="Y135"/>
      <c r="Z135"/>
      <c r="AA135"/>
      <c r="AB135"/>
      <c r="AC135"/>
      <c r="AD135"/>
      <c r="AE135"/>
      <c r="AF135"/>
      <c r="AG135"/>
      <c r="AH135"/>
      <c r="AI135"/>
      <c r="AJ135"/>
      <c r="AK135"/>
    </row>
    <row r="136" spans="1:37" ht="56.25" x14ac:dyDescent="0.35">
      <c r="A136" s="2"/>
      <c r="B136" s="106">
        <v>36</v>
      </c>
      <c r="C136" s="11"/>
      <c r="D136" s="8" t="s">
        <v>230</v>
      </c>
      <c r="E136" s="24" t="s">
        <v>38</v>
      </c>
      <c r="F136" s="98">
        <v>141</v>
      </c>
      <c r="G136" s="89"/>
      <c r="H136" s="53">
        <f t="shared" ref="H136" si="11">(F136*G136)</f>
        <v>0</v>
      </c>
      <c r="I136"/>
      <c r="J136"/>
      <c r="K136"/>
      <c r="L136"/>
      <c r="M136"/>
      <c r="N136"/>
      <c r="O136"/>
      <c r="P136"/>
      <c r="Q136"/>
      <c r="R136"/>
      <c r="S136"/>
      <c r="T136"/>
      <c r="U136"/>
      <c r="V136"/>
      <c r="W136"/>
      <c r="X136"/>
      <c r="Y136"/>
      <c r="Z136"/>
      <c r="AA136"/>
      <c r="AB136"/>
      <c r="AC136"/>
      <c r="AD136"/>
      <c r="AE136"/>
      <c r="AF136"/>
      <c r="AG136"/>
      <c r="AH136"/>
      <c r="AI136"/>
      <c r="AJ136"/>
      <c r="AK136"/>
    </row>
    <row r="137" spans="1:37" ht="56.25" x14ac:dyDescent="0.35">
      <c r="A137" s="2"/>
      <c r="B137" s="106">
        <v>37</v>
      </c>
      <c r="C137" s="11"/>
      <c r="D137" s="8" t="s">
        <v>231</v>
      </c>
      <c r="E137" s="24" t="s">
        <v>56</v>
      </c>
      <c r="F137" s="98">
        <v>2</v>
      </c>
      <c r="G137" s="89"/>
      <c r="H137" s="53">
        <f>(F137*G137)</f>
        <v>0</v>
      </c>
      <c r="I137"/>
      <c r="J137"/>
      <c r="K137"/>
      <c r="L137"/>
      <c r="M137"/>
      <c r="N137"/>
      <c r="O137"/>
      <c r="P137"/>
      <c r="Q137"/>
      <c r="R137"/>
      <c r="S137"/>
      <c r="T137"/>
      <c r="U137"/>
      <c r="V137"/>
      <c r="W137"/>
      <c r="X137"/>
      <c r="Y137"/>
      <c r="Z137"/>
      <c r="AA137"/>
      <c r="AB137"/>
      <c r="AC137"/>
      <c r="AD137"/>
      <c r="AE137"/>
      <c r="AF137"/>
      <c r="AG137"/>
      <c r="AH137"/>
      <c r="AI137"/>
      <c r="AJ137"/>
      <c r="AK137"/>
    </row>
    <row r="138" spans="1:37" ht="56.25" x14ac:dyDescent="0.35">
      <c r="A138" s="2"/>
      <c r="B138" s="106">
        <v>38</v>
      </c>
      <c r="C138" s="288" t="s">
        <v>135</v>
      </c>
      <c r="D138" s="8" t="s">
        <v>232</v>
      </c>
      <c r="E138" s="24" t="s">
        <v>40</v>
      </c>
      <c r="F138" s="98">
        <v>4.88</v>
      </c>
      <c r="G138" s="89"/>
      <c r="H138" s="53">
        <f>(F138*G138)</f>
        <v>0</v>
      </c>
      <c r="I138"/>
      <c r="J138"/>
      <c r="K138"/>
      <c r="L138"/>
      <c r="M138"/>
      <c r="N138"/>
      <c r="O138"/>
      <c r="P138"/>
      <c r="Q138"/>
      <c r="R138"/>
      <c r="S138"/>
      <c r="T138"/>
      <c r="U138"/>
      <c r="V138"/>
      <c r="W138"/>
      <c r="X138"/>
      <c r="Y138"/>
      <c r="Z138"/>
      <c r="AA138"/>
      <c r="AB138"/>
      <c r="AC138"/>
      <c r="AD138"/>
      <c r="AE138"/>
      <c r="AF138"/>
      <c r="AG138"/>
      <c r="AH138"/>
      <c r="AI138"/>
      <c r="AJ138"/>
      <c r="AK138"/>
    </row>
    <row r="139" spans="1:37" ht="57" thickBot="1" x14ac:dyDescent="0.4">
      <c r="A139" s="2"/>
      <c r="B139" s="418">
        <v>39</v>
      </c>
      <c r="C139" s="41"/>
      <c r="D139" s="419" t="s">
        <v>216</v>
      </c>
      <c r="E139" s="420" t="s">
        <v>56</v>
      </c>
      <c r="F139" s="421">
        <v>127</v>
      </c>
      <c r="G139" s="422"/>
      <c r="H139" s="56">
        <f>(F139*G139)</f>
        <v>0</v>
      </c>
      <c r="I139"/>
      <c r="J139"/>
      <c r="K139"/>
      <c r="L139"/>
      <c r="M139"/>
      <c r="N139"/>
      <c r="O139"/>
      <c r="P139"/>
      <c r="Q139"/>
      <c r="R139"/>
      <c r="S139"/>
      <c r="T139"/>
      <c r="U139"/>
      <c r="V139"/>
      <c r="W139"/>
      <c r="X139"/>
      <c r="Y139"/>
      <c r="Z139"/>
      <c r="AA139"/>
      <c r="AB139"/>
      <c r="AC139"/>
      <c r="AD139"/>
      <c r="AE139"/>
      <c r="AF139"/>
      <c r="AG139"/>
      <c r="AH139"/>
      <c r="AI139"/>
      <c r="AJ139"/>
      <c r="AK139"/>
    </row>
    <row r="140" spans="1:37" ht="19.5" thickBot="1" x14ac:dyDescent="0.4">
      <c r="A140" s="2"/>
      <c r="B140" s="638" t="s">
        <v>102</v>
      </c>
      <c r="C140" s="639"/>
      <c r="D140" s="639"/>
      <c r="E140" s="639"/>
      <c r="F140" s="639"/>
      <c r="G140" s="639"/>
      <c r="H140" s="166">
        <f>SUM(H125:H139)</f>
        <v>0</v>
      </c>
      <c r="I140"/>
      <c r="J140"/>
      <c r="K140"/>
      <c r="L140"/>
      <c r="M140"/>
      <c r="N140"/>
      <c r="O140"/>
      <c r="P140"/>
      <c r="Q140"/>
      <c r="R140"/>
      <c r="S140"/>
      <c r="T140"/>
      <c r="U140"/>
      <c r="V140"/>
      <c r="W140"/>
      <c r="X140"/>
      <c r="Y140"/>
      <c r="Z140"/>
      <c r="AA140"/>
      <c r="AB140"/>
      <c r="AC140"/>
      <c r="AD140"/>
      <c r="AE140"/>
      <c r="AF140"/>
      <c r="AG140"/>
      <c r="AH140"/>
      <c r="AI140"/>
      <c r="AJ140"/>
      <c r="AK140"/>
    </row>
    <row r="141" spans="1:37" ht="13.5" customHeight="1" thickBot="1" x14ac:dyDescent="0.4">
      <c r="E141" s="79"/>
    </row>
    <row r="142" spans="1:37" ht="29.25" customHeight="1" thickBot="1" x14ac:dyDescent="0.4">
      <c r="A142" s="13"/>
      <c r="B142" s="49"/>
      <c r="C142" s="114"/>
      <c r="D142" s="635" t="s">
        <v>197</v>
      </c>
      <c r="E142" s="636"/>
      <c r="F142" s="636"/>
      <c r="G142" s="637"/>
      <c r="H142" s="115"/>
    </row>
    <row r="143" spans="1:37" ht="18.75" x14ac:dyDescent="0.35">
      <c r="A143" s="13"/>
      <c r="B143" s="37"/>
      <c r="C143" s="38"/>
      <c r="D143" s="174" t="s">
        <v>47</v>
      </c>
      <c r="E143" s="116"/>
      <c r="F143" s="117"/>
      <c r="G143" s="342"/>
      <c r="H143" s="85">
        <f>H94</f>
        <v>0</v>
      </c>
    </row>
    <row r="144" spans="1:37" ht="18.75" x14ac:dyDescent="0.35">
      <c r="A144" s="13"/>
      <c r="B144" s="39"/>
      <c r="C144" s="11"/>
      <c r="D144" s="175" t="s">
        <v>48</v>
      </c>
      <c r="E144" s="80"/>
      <c r="F144" s="81"/>
      <c r="G144" s="343"/>
      <c r="H144" s="86">
        <f>H103</f>
        <v>0</v>
      </c>
    </row>
    <row r="145" spans="1:9" s="2" customFormat="1" ht="18.75" x14ac:dyDescent="0.35">
      <c r="A145" s="13"/>
      <c r="B145" s="72"/>
      <c r="C145" s="73"/>
      <c r="D145" s="175" t="s">
        <v>49</v>
      </c>
      <c r="E145" s="83"/>
      <c r="F145" s="81"/>
      <c r="G145" s="343"/>
      <c r="H145" s="86">
        <f>H108</f>
        <v>0</v>
      </c>
    </row>
    <row r="146" spans="1:9" s="2" customFormat="1" ht="18.75" x14ac:dyDescent="0.35">
      <c r="A146" s="1"/>
      <c r="B146" s="14"/>
      <c r="C146" s="8"/>
      <c r="D146" s="73" t="s">
        <v>163</v>
      </c>
      <c r="E146" s="83"/>
      <c r="F146" s="84"/>
      <c r="G146" s="344"/>
      <c r="H146" s="86">
        <f>H117</f>
        <v>0</v>
      </c>
    </row>
    <row r="147" spans="1:9" s="2" customFormat="1" ht="18.75" x14ac:dyDescent="0.35">
      <c r="A147" s="1"/>
      <c r="B147" s="14"/>
      <c r="C147" s="8"/>
      <c r="D147" s="73" t="s">
        <v>50</v>
      </c>
      <c r="E147" s="83"/>
      <c r="F147" s="84"/>
      <c r="G147" s="83"/>
      <c r="H147" s="86">
        <f>H122</f>
        <v>0</v>
      </c>
    </row>
    <row r="148" spans="1:9" s="2" customFormat="1" ht="36" customHeight="1" thickBot="1" x14ac:dyDescent="0.4">
      <c r="A148" s="1"/>
      <c r="B148" s="154"/>
      <c r="C148" s="155"/>
      <c r="D148" s="176" t="s">
        <v>218</v>
      </c>
      <c r="E148" s="87"/>
      <c r="F148" s="156"/>
      <c r="G148" s="345"/>
      <c r="H148" s="157">
        <f>H140</f>
        <v>0</v>
      </c>
    </row>
    <row r="149" spans="1:9" ht="21.75" customHeight="1" thickBot="1" x14ac:dyDescent="0.4">
      <c r="B149" s="113"/>
      <c r="C149" s="150"/>
      <c r="D149" s="626" t="s">
        <v>198</v>
      </c>
      <c r="E149" s="627"/>
      <c r="F149" s="627"/>
      <c r="G149" s="628"/>
      <c r="H149" s="149">
        <f>SUM(H143:H148)</f>
        <v>0</v>
      </c>
      <c r="I149" s="357"/>
    </row>
    <row r="150" spans="1:9" ht="19.5" thickBot="1" x14ac:dyDescent="0.4">
      <c r="B150" s="152"/>
      <c r="C150" s="152"/>
      <c r="D150" s="151"/>
      <c r="E150" s="151"/>
      <c r="F150" s="151"/>
      <c r="G150" s="347"/>
      <c r="H150" s="153"/>
    </row>
    <row r="151" spans="1:9" s="2" customFormat="1" ht="84.75" customHeight="1" thickBot="1" x14ac:dyDescent="0.4">
      <c r="A151" s="1"/>
      <c r="B151" s="656" t="s">
        <v>312</v>
      </c>
      <c r="C151" s="657"/>
      <c r="D151" s="657"/>
      <c r="E151" s="657"/>
      <c r="F151" s="657"/>
      <c r="G151" s="657"/>
      <c r="H151" s="658"/>
    </row>
    <row r="152" spans="1:9" s="2" customFormat="1" ht="19.5" thickBot="1" x14ac:dyDescent="0.4">
      <c r="A152" s="1"/>
      <c r="B152" s="659" t="s">
        <v>0</v>
      </c>
      <c r="C152" s="641"/>
      <c r="D152" s="641"/>
      <c r="E152" s="641"/>
      <c r="F152" s="641"/>
      <c r="G152" s="641"/>
      <c r="H152" s="660"/>
    </row>
    <row r="153" spans="1:9" s="2" customFormat="1" ht="19.149999999999999" customHeight="1" thickBot="1" x14ac:dyDescent="0.4">
      <c r="A153" s="1"/>
      <c r="B153" s="661" t="s">
        <v>200</v>
      </c>
      <c r="C153" s="662"/>
      <c r="D153" s="662"/>
      <c r="E153" s="662"/>
      <c r="F153" s="662"/>
      <c r="G153" s="662"/>
      <c r="H153" s="663"/>
    </row>
    <row r="154" spans="1:9" s="2" customFormat="1" ht="24" customHeight="1" x14ac:dyDescent="0.35">
      <c r="A154" s="1"/>
      <c r="B154" s="312"/>
      <c r="C154" s="36"/>
      <c r="D154" s="664" t="s">
        <v>1</v>
      </c>
      <c r="E154" s="664"/>
      <c r="F154" s="664"/>
      <c r="G154" s="664"/>
      <c r="H154" s="665"/>
    </row>
    <row r="155" spans="1:9" s="2" customFormat="1" ht="46.5" customHeight="1" x14ac:dyDescent="0.35">
      <c r="A155" s="3"/>
      <c r="B155" s="313"/>
      <c r="C155" s="11" t="s">
        <v>2</v>
      </c>
      <c r="D155" s="648" t="s">
        <v>3</v>
      </c>
      <c r="E155" s="666"/>
      <c r="F155" s="666"/>
      <c r="G155" s="666"/>
      <c r="H155" s="667"/>
    </row>
    <row r="156" spans="1:9" s="2" customFormat="1" ht="134.25" customHeight="1" x14ac:dyDescent="0.35">
      <c r="A156" s="3"/>
      <c r="B156" s="39"/>
      <c r="C156" s="11" t="s">
        <v>4</v>
      </c>
      <c r="D156" s="648" t="s">
        <v>5</v>
      </c>
      <c r="E156" s="649"/>
      <c r="F156" s="649"/>
      <c r="G156" s="649"/>
      <c r="H156" s="650"/>
    </row>
    <row r="157" spans="1:9" s="2" customFormat="1" ht="81" customHeight="1" x14ac:dyDescent="0.35">
      <c r="A157" s="3"/>
      <c r="B157" s="287"/>
      <c r="C157" s="11" t="s">
        <v>6</v>
      </c>
      <c r="D157" s="646" t="s">
        <v>7</v>
      </c>
      <c r="E157" s="646"/>
      <c r="F157" s="646"/>
      <c r="G157" s="646"/>
      <c r="H157" s="647"/>
    </row>
    <row r="158" spans="1:9" s="2" customFormat="1" ht="85.5" customHeight="1" x14ac:dyDescent="0.35">
      <c r="A158" s="3"/>
      <c r="B158" s="287"/>
      <c r="C158" s="11" t="s">
        <v>8</v>
      </c>
      <c r="D158" s="646" t="s">
        <v>80</v>
      </c>
      <c r="E158" s="646"/>
      <c r="F158" s="646"/>
      <c r="G158" s="646"/>
      <c r="H158" s="647"/>
    </row>
    <row r="159" spans="1:9" s="2" customFormat="1" ht="143.25" customHeight="1" x14ac:dyDescent="0.35">
      <c r="A159" s="3"/>
      <c r="B159" s="287"/>
      <c r="C159" s="11" t="s">
        <v>9</v>
      </c>
      <c r="D159" s="646" t="s">
        <v>58</v>
      </c>
      <c r="E159" s="646"/>
      <c r="F159" s="646"/>
      <c r="G159" s="646"/>
      <c r="H159" s="647"/>
    </row>
    <row r="160" spans="1:9" s="2" customFormat="1" ht="88.5" customHeight="1" x14ac:dyDescent="0.35">
      <c r="A160" s="3"/>
      <c r="B160" s="287"/>
      <c r="C160" s="11" t="s">
        <v>10</v>
      </c>
      <c r="D160" s="646" t="s">
        <v>59</v>
      </c>
      <c r="E160" s="646"/>
      <c r="F160" s="646"/>
      <c r="G160" s="646"/>
      <c r="H160" s="647"/>
    </row>
    <row r="161" spans="1:8" s="2" customFormat="1" ht="45" customHeight="1" x14ac:dyDescent="0.35">
      <c r="A161" s="3"/>
      <c r="B161" s="287"/>
      <c r="C161" s="11" t="s">
        <v>11</v>
      </c>
      <c r="D161" s="646" t="s">
        <v>12</v>
      </c>
      <c r="E161" s="646"/>
      <c r="F161" s="646"/>
      <c r="G161" s="646"/>
      <c r="H161" s="647"/>
    </row>
    <row r="162" spans="1:8" s="2" customFormat="1" ht="141.75" customHeight="1" x14ac:dyDescent="0.35">
      <c r="A162" s="3"/>
      <c r="B162" s="287"/>
      <c r="C162" s="11" t="s">
        <v>13</v>
      </c>
      <c r="D162" s="646" t="s">
        <v>127</v>
      </c>
      <c r="E162" s="646"/>
      <c r="F162" s="646"/>
      <c r="G162" s="646"/>
      <c r="H162" s="647"/>
    </row>
    <row r="163" spans="1:8" s="2" customFormat="1" ht="82.5" customHeight="1" x14ac:dyDescent="0.35">
      <c r="A163" s="3"/>
      <c r="B163" s="287"/>
      <c r="C163" s="34" t="s">
        <v>14</v>
      </c>
      <c r="D163" s="646" t="s">
        <v>15</v>
      </c>
      <c r="E163" s="646"/>
      <c r="F163" s="646"/>
      <c r="G163" s="646"/>
      <c r="H163" s="647"/>
    </row>
    <row r="164" spans="1:8" s="2" customFormat="1" ht="140.25" customHeight="1" x14ac:dyDescent="0.35">
      <c r="A164" s="3"/>
      <c r="B164" s="287"/>
      <c r="C164" s="11" t="s">
        <v>16</v>
      </c>
      <c r="D164" s="653" t="s">
        <v>238</v>
      </c>
      <c r="E164" s="654"/>
      <c r="F164" s="654"/>
      <c r="G164" s="654"/>
      <c r="H164" s="655"/>
    </row>
    <row r="165" spans="1:8" s="2" customFormat="1" ht="182.25" customHeight="1" x14ac:dyDescent="0.35">
      <c r="A165" s="3"/>
      <c r="B165" s="287"/>
      <c r="C165" s="11" t="s">
        <v>17</v>
      </c>
      <c r="D165" s="646" t="s">
        <v>18</v>
      </c>
      <c r="E165" s="646"/>
      <c r="F165" s="646"/>
      <c r="G165" s="646"/>
      <c r="H165" s="647"/>
    </row>
    <row r="166" spans="1:8" s="2" customFormat="1" ht="142.5" customHeight="1" x14ac:dyDescent="0.35">
      <c r="A166" s="3"/>
      <c r="B166" s="287"/>
      <c r="C166" s="11" t="s">
        <v>19</v>
      </c>
      <c r="D166" s="648" t="s">
        <v>20</v>
      </c>
      <c r="E166" s="649"/>
      <c r="F166" s="649"/>
      <c r="G166" s="649"/>
      <c r="H166" s="650"/>
    </row>
    <row r="167" spans="1:8" ht="98.25" customHeight="1" x14ac:dyDescent="0.35">
      <c r="A167" s="3"/>
      <c r="B167" s="287"/>
      <c r="C167" s="11" t="s">
        <v>21</v>
      </c>
      <c r="D167" s="648" t="s">
        <v>22</v>
      </c>
      <c r="E167" s="649"/>
      <c r="F167" s="649"/>
      <c r="G167" s="649"/>
      <c r="H167" s="650"/>
    </row>
    <row r="168" spans="1:8" ht="84" customHeight="1" x14ac:dyDescent="0.35">
      <c r="A168" s="3"/>
      <c r="B168" s="287"/>
      <c r="C168" s="11" t="s">
        <v>23</v>
      </c>
      <c r="D168" s="648" t="s">
        <v>81</v>
      </c>
      <c r="E168" s="649"/>
      <c r="F168" s="649"/>
      <c r="G168" s="649"/>
      <c r="H168" s="650"/>
    </row>
    <row r="169" spans="1:8" ht="68.25" customHeight="1" thickBot="1" x14ac:dyDescent="0.4">
      <c r="A169" s="3"/>
      <c r="B169" s="40"/>
      <c r="C169" s="41" t="s">
        <v>24</v>
      </c>
      <c r="D169" s="651" t="s">
        <v>82</v>
      </c>
      <c r="E169" s="651"/>
      <c r="F169" s="651"/>
      <c r="G169" s="651"/>
      <c r="H169" s="652"/>
    </row>
    <row r="170" spans="1:8" ht="18.75" thickBot="1" x14ac:dyDescent="0.4">
      <c r="B170" s="42"/>
      <c r="C170" s="42"/>
      <c r="D170" s="42"/>
      <c r="E170" s="42"/>
      <c r="F170" s="4"/>
      <c r="G170" s="314"/>
      <c r="H170" s="42"/>
    </row>
    <row r="171" spans="1:8" ht="56.25" x14ac:dyDescent="0.35">
      <c r="B171" s="37" t="s">
        <v>25</v>
      </c>
      <c r="C171" s="43" t="s">
        <v>52</v>
      </c>
      <c r="D171" s="43" t="s">
        <v>26</v>
      </c>
      <c r="E171" s="43" t="s">
        <v>27</v>
      </c>
      <c r="F171" s="5" t="s">
        <v>28</v>
      </c>
      <c r="G171" s="315" t="s">
        <v>29</v>
      </c>
      <c r="H171" s="45" t="s">
        <v>30</v>
      </c>
    </row>
    <row r="172" spans="1:8" ht="19.5" thickBot="1" x14ac:dyDescent="0.4">
      <c r="B172" s="46">
        <v>1</v>
      </c>
      <c r="C172" s="19">
        <v>2</v>
      </c>
      <c r="D172" s="19">
        <v>3</v>
      </c>
      <c r="E172" s="19">
        <v>4</v>
      </c>
      <c r="F172" s="19">
        <v>5</v>
      </c>
      <c r="G172" s="316">
        <v>6</v>
      </c>
      <c r="H172" s="48">
        <v>7</v>
      </c>
    </row>
    <row r="173" spans="1:8" ht="18.75" x14ac:dyDescent="0.35">
      <c r="B173" s="49"/>
      <c r="C173" s="43"/>
      <c r="D173" s="317" t="s">
        <v>31</v>
      </c>
      <c r="E173" s="146"/>
      <c r="F173" s="60"/>
      <c r="G173" s="318"/>
      <c r="H173" s="172"/>
    </row>
    <row r="174" spans="1:8" ht="18.75" customHeight="1" x14ac:dyDescent="0.35">
      <c r="B174" s="91">
        <v>1</v>
      </c>
      <c r="C174" s="289" t="s">
        <v>64</v>
      </c>
      <c r="D174" s="52" t="s">
        <v>32</v>
      </c>
      <c r="E174" s="144" t="s">
        <v>33</v>
      </c>
      <c r="F174" s="170">
        <v>1</v>
      </c>
      <c r="G174" s="100"/>
      <c r="H174" s="130">
        <f>G174*F174</f>
        <v>0</v>
      </c>
    </row>
    <row r="175" spans="1:8" ht="39" customHeight="1" x14ac:dyDescent="0.35">
      <c r="B175" s="91">
        <v>2</v>
      </c>
      <c r="C175" s="90" t="s">
        <v>53</v>
      </c>
      <c r="D175" s="92" t="s">
        <v>34</v>
      </c>
      <c r="E175" s="93" t="s">
        <v>33</v>
      </c>
      <c r="F175" s="94">
        <v>1</v>
      </c>
      <c r="G175" s="319"/>
      <c r="H175" s="130">
        <f t="shared" ref="H175:H179" si="12">G175*F175</f>
        <v>0</v>
      </c>
    </row>
    <row r="176" spans="1:8" ht="23.25" customHeight="1" x14ac:dyDescent="0.35">
      <c r="B176" s="91">
        <v>3</v>
      </c>
      <c r="C176" s="288" t="s">
        <v>65</v>
      </c>
      <c r="D176" s="52" t="s">
        <v>35</v>
      </c>
      <c r="E176" s="93" t="s">
        <v>33</v>
      </c>
      <c r="F176" s="94">
        <v>1</v>
      </c>
      <c r="G176" s="319"/>
      <c r="H176" s="130">
        <f t="shared" si="12"/>
        <v>0</v>
      </c>
    </row>
    <row r="177" spans="1:37" ht="56.25" customHeight="1" x14ac:dyDescent="0.35">
      <c r="B177" s="91">
        <v>4</v>
      </c>
      <c r="C177" s="288" t="s">
        <v>66</v>
      </c>
      <c r="D177" s="52" t="s">
        <v>150</v>
      </c>
      <c r="E177" s="93" t="s">
        <v>33</v>
      </c>
      <c r="F177" s="94">
        <v>1</v>
      </c>
      <c r="G177" s="319"/>
      <c r="H177" s="130">
        <f t="shared" si="12"/>
        <v>0</v>
      </c>
    </row>
    <row r="178" spans="1:37" ht="72" customHeight="1" x14ac:dyDescent="0.35">
      <c r="B178" s="91">
        <v>5</v>
      </c>
      <c r="C178" s="288" t="s">
        <v>67</v>
      </c>
      <c r="D178" s="52" t="s">
        <v>57</v>
      </c>
      <c r="E178" s="93" t="s">
        <v>33</v>
      </c>
      <c r="F178" s="94">
        <v>1</v>
      </c>
      <c r="G178" s="319"/>
      <c r="H178" s="130">
        <f t="shared" si="12"/>
        <v>0</v>
      </c>
    </row>
    <row r="179" spans="1:37" ht="41.25" customHeight="1" thickBot="1" x14ac:dyDescent="0.4">
      <c r="B179" s="22">
        <v>6</v>
      </c>
      <c r="C179" s="54">
        <v>14</v>
      </c>
      <c r="D179" s="55" t="s">
        <v>83</v>
      </c>
      <c r="E179" s="137" t="s">
        <v>33</v>
      </c>
      <c r="F179" s="299">
        <v>1</v>
      </c>
      <c r="G179" s="320"/>
      <c r="H179" s="133">
        <f t="shared" si="12"/>
        <v>0</v>
      </c>
    </row>
    <row r="180" spans="1:37" ht="21" customHeight="1" thickBot="1" x14ac:dyDescent="0.4">
      <c r="B180" s="57"/>
      <c r="C180" s="58"/>
      <c r="D180" s="58"/>
      <c r="E180" s="641" t="s">
        <v>54</v>
      </c>
      <c r="F180" s="641"/>
      <c r="G180" s="642"/>
      <c r="H180" s="166">
        <f>SUM(H174:H179)</f>
        <v>0</v>
      </c>
    </row>
    <row r="181" spans="1:37" s="7" customFormat="1" ht="18.75" x14ac:dyDescent="0.25">
      <c r="A181" s="6"/>
      <c r="B181" s="9"/>
      <c r="C181" s="164"/>
      <c r="D181" s="321" t="s">
        <v>36</v>
      </c>
      <c r="E181" s="163"/>
      <c r="F181" s="10"/>
      <c r="G181" s="322"/>
      <c r="H181" s="165"/>
      <c r="I181" s="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row>
    <row r="182" spans="1:37" s="7" customFormat="1" ht="18" customHeight="1" x14ac:dyDescent="0.35">
      <c r="A182" s="6"/>
      <c r="B182" s="91">
        <v>7</v>
      </c>
      <c r="C182" s="288" t="s">
        <v>68</v>
      </c>
      <c r="D182" s="8" t="s">
        <v>87</v>
      </c>
      <c r="E182" s="93" t="s">
        <v>37</v>
      </c>
      <c r="F182" s="568">
        <v>0.90700000000000003</v>
      </c>
      <c r="G182" s="100"/>
      <c r="H182" s="130">
        <f>F182*G182</f>
        <v>0</v>
      </c>
      <c r="I182" s="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row>
    <row r="183" spans="1:37" s="7" customFormat="1" ht="33.6" customHeight="1" x14ac:dyDescent="0.35">
      <c r="A183" s="6"/>
      <c r="B183" s="91">
        <v>8</v>
      </c>
      <c r="C183" s="288" t="s">
        <v>69</v>
      </c>
      <c r="D183" s="8" t="s">
        <v>88</v>
      </c>
      <c r="E183" s="93" t="s">
        <v>38</v>
      </c>
      <c r="F183" s="98">
        <v>906.6</v>
      </c>
      <c r="G183" s="89"/>
      <c r="H183" s="53">
        <f>F183*G183</f>
        <v>0</v>
      </c>
      <c r="I183" s="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row>
    <row r="184" spans="1:37" s="6" customFormat="1" ht="53.25" customHeight="1" x14ac:dyDescent="0.35">
      <c r="B184" s="91">
        <v>9</v>
      </c>
      <c r="C184" s="288" t="s">
        <v>70</v>
      </c>
      <c r="D184" s="8" t="s">
        <v>89</v>
      </c>
      <c r="E184" s="93" t="s">
        <v>39</v>
      </c>
      <c r="F184" s="98">
        <v>510</v>
      </c>
      <c r="G184" s="89"/>
      <c r="H184" s="53">
        <f t="shared" ref="H184:H187" si="13">F184*G184</f>
        <v>0</v>
      </c>
    </row>
    <row r="185" spans="1:37" s="6" customFormat="1" ht="53.25" customHeight="1" x14ac:dyDescent="0.35">
      <c r="B185" s="91">
        <v>10</v>
      </c>
      <c r="C185" s="288" t="s">
        <v>70</v>
      </c>
      <c r="D185" s="8" t="s">
        <v>152</v>
      </c>
      <c r="E185" s="93" t="s">
        <v>38</v>
      </c>
      <c r="F185" s="98">
        <v>800</v>
      </c>
      <c r="G185" s="89"/>
      <c r="H185" s="53">
        <f t="shared" si="13"/>
        <v>0</v>
      </c>
    </row>
    <row r="186" spans="1:37" s="6" customFormat="1" ht="71.25" customHeight="1" x14ac:dyDescent="0.35">
      <c r="B186" s="91">
        <v>11</v>
      </c>
      <c r="C186" s="288" t="s">
        <v>70</v>
      </c>
      <c r="D186" s="8" t="s">
        <v>201</v>
      </c>
      <c r="E186" s="93" t="s">
        <v>39</v>
      </c>
      <c r="F186" s="98">
        <v>1200</v>
      </c>
      <c r="G186" s="89"/>
      <c r="H186" s="53">
        <f t="shared" si="13"/>
        <v>0</v>
      </c>
    </row>
    <row r="187" spans="1:37" ht="93.75" x14ac:dyDescent="0.35">
      <c r="A187" s="187"/>
      <c r="B187" s="219">
        <v>12</v>
      </c>
      <c r="C187" s="220" t="s">
        <v>113</v>
      </c>
      <c r="D187" s="409" t="s">
        <v>114</v>
      </c>
      <c r="E187" s="221" t="s">
        <v>39</v>
      </c>
      <c r="F187" s="444">
        <v>5200</v>
      </c>
      <c r="G187" s="577"/>
      <c r="H187" s="53">
        <f t="shared" si="13"/>
        <v>0</v>
      </c>
      <c r="I187"/>
      <c r="J187"/>
      <c r="K187"/>
      <c r="L187"/>
      <c r="M187"/>
      <c r="N187"/>
      <c r="O187"/>
      <c r="P187"/>
      <c r="Q187"/>
      <c r="R187"/>
      <c r="S187"/>
      <c r="T187"/>
      <c r="U187"/>
      <c r="V187"/>
      <c r="W187"/>
      <c r="X187"/>
      <c r="Y187"/>
      <c r="Z187"/>
      <c r="AA187"/>
      <c r="AB187"/>
      <c r="AC187"/>
      <c r="AD187"/>
      <c r="AE187"/>
      <c r="AF187"/>
      <c r="AG187"/>
      <c r="AH187"/>
      <c r="AI187"/>
      <c r="AJ187"/>
      <c r="AK187"/>
    </row>
    <row r="188" spans="1:37" s="7" customFormat="1" ht="38.25" customHeight="1" thickBot="1" x14ac:dyDescent="0.4">
      <c r="A188" s="6"/>
      <c r="B188" s="135">
        <v>13</v>
      </c>
      <c r="C188" s="136" t="s">
        <v>93</v>
      </c>
      <c r="D188" s="102" t="s">
        <v>166</v>
      </c>
      <c r="E188" s="137" t="s">
        <v>38</v>
      </c>
      <c r="F188" s="415">
        <v>43</v>
      </c>
      <c r="G188" s="103"/>
      <c r="H188" s="134">
        <f t="shared" ref="H188" si="14">F188*G188</f>
        <v>0</v>
      </c>
      <c r="I188" s="6"/>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row>
    <row r="189" spans="1:37" s="7" customFormat="1" ht="19.899999999999999" customHeight="1" thickBot="1" x14ac:dyDescent="0.4">
      <c r="A189" s="6"/>
      <c r="B189" s="629" t="s">
        <v>42</v>
      </c>
      <c r="C189" s="630"/>
      <c r="D189" s="630"/>
      <c r="E189" s="630"/>
      <c r="F189" s="630"/>
      <c r="G189" s="631"/>
      <c r="H189" s="166">
        <f>SUM(H182:H188)</f>
        <v>0</v>
      </c>
      <c r="I189" s="6"/>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row>
    <row r="190" spans="1:37" s="7" customFormat="1" ht="16.149999999999999" customHeight="1" x14ac:dyDescent="0.35">
      <c r="A190" s="6"/>
      <c r="B190" s="162"/>
      <c r="C190" s="145"/>
      <c r="D190" s="323" t="s">
        <v>43</v>
      </c>
      <c r="E190" s="25"/>
      <c r="F190" s="18"/>
      <c r="G190" s="324"/>
      <c r="H190" s="26"/>
      <c r="I190" s="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row>
    <row r="191" spans="1:37" s="21" customFormat="1" ht="177" customHeight="1" x14ac:dyDescent="0.35">
      <c r="A191" s="20"/>
      <c r="B191" s="91">
        <v>14</v>
      </c>
      <c r="C191" s="288" t="s">
        <v>71</v>
      </c>
      <c r="D191" s="325" t="s">
        <v>153</v>
      </c>
      <c r="E191" s="24" t="s">
        <v>40</v>
      </c>
      <c r="F191" s="569">
        <v>137.80000000000001</v>
      </c>
      <c r="G191" s="89"/>
      <c r="H191" s="53">
        <f>F191*G191</f>
        <v>0</v>
      </c>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row>
    <row r="192" spans="1:37" s="21" customFormat="1" ht="29.25" customHeight="1" x14ac:dyDescent="0.35">
      <c r="A192" s="20"/>
      <c r="B192" s="91">
        <v>15</v>
      </c>
      <c r="C192" s="288" t="s">
        <v>72</v>
      </c>
      <c r="D192" s="8" t="s">
        <v>116</v>
      </c>
      <c r="E192" s="24" t="s">
        <v>39</v>
      </c>
      <c r="F192" s="98">
        <v>511.4</v>
      </c>
      <c r="G192" s="89"/>
      <c r="H192" s="53">
        <f>F192*G192</f>
        <v>0</v>
      </c>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row>
    <row r="193" spans="1:37" ht="38.25" thickBot="1" x14ac:dyDescent="0.4">
      <c r="B193" s="91">
        <v>16</v>
      </c>
      <c r="C193" s="288" t="s">
        <v>154</v>
      </c>
      <c r="D193" s="23" t="s">
        <v>155</v>
      </c>
      <c r="E193" s="24" t="s">
        <v>41</v>
      </c>
      <c r="F193" s="98">
        <v>25</v>
      </c>
      <c r="G193" s="89"/>
      <c r="H193" s="53">
        <f t="shared" ref="H193" si="15">F193*G193</f>
        <v>0</v>
      </c>
    </row>
    <row r="194" spans="1:37" s="7" customFormat="1" ht="21" customHeight="1" thickBot="1" x14ac:dyDescent="0.4">
      <c r="A194" s="6"/>
      <c r="B194" s="629" t="s">
        <v>44</v>
      </c>
      <c r="C194" s="630"/>
      <c r="D194" s="630"/>
      <c r="E194" s="630"/>
      <c r="F194" s="630"/>
      <c r="G194" s="631"/>
      <c r="H194" s="166">
        <f>SUM(H191:H193)</f>
        <v>0</v>
      </c>
      <c r="I194" s="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row>
    <row r="195" spans="1:37" s="7" customFormat="1" ht="16.899999999999999" customHeight="1" x14ac:dyDescent="0.35">
      <c r="A195" s="6"/>
      <c r="B195" s="61"/>
      <c r="C195" s="62"/>
      <c r="D195" s="326" t="s">
        <v>45</v>
      </c>
      <c r="E195" s="167"/>
      <c r="F195" s="12"/>
      <c r="G195" s="327"/>
      <c r="H195" s="328"/>
      <c r="I195" s="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row>
    <row r="196" spans="1:37" s="7" customFormat="1" ht="56.25" customHeight="1" x14ac:dyDescent="0.35">
      <c r="A196" s="6"/>
      <c r="B196" s="91">
        <v>17</v>
      </c>
      <c r="C196" s="288" t="s">
        <v>73</v>
      </c>
      <c r="D196" s="99" t="s">
        <v>157</v>
      </c>
      <c r="E196" s="93" t="s">
        <v>40</v>
      </c>
      <c r="F196" s="98">
        <v>102</v>
      </c>
      <c r="G196" s="89"/>
      <c r="H196" s="53">
        <f t="shared" ref="H196:H197" si="16">(F196*G196)</f>
        <v>0</v>
      </c>
      <c r="I196" s="6"/>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row>
    <row r="197" spans="1:37" ht="42" customHeight="1" x14ac:dyDescent="0.35">
      <c r="A197" s="187"/>
      <c r="B197" s="219">
        <v>18</v>
      </c>
      <c r="C197" s="120" t="s">
        <v>74</v>
      </c>
      <c r="D197" s="121" t="s">
        <v>179</v>
      </c>
      <c r="E197" s="221" t="s">
        <v>39</v>
      </c>
      <c r="F197" s="444">
        <v>510</v>
      </c>
      <c r="G197" s="160"/>
      <c r="H197" s="133">
        <f t="shared" si="16"/>
        <v>0</v>
      </c>
      <c r="I197"/>
      <c r="J197"/>
      <c r="K197"/>
      <c r="L197"/>
      <c r="M197"/>
      <c r="N197"/>
      <c r="O197"/>
      <c r="P197"/>
      <c r="Q197"/>
      <c r="R197"/>
      <c r="S197"/>
      <c r="T197"/>
      <c r="U197"/>
      <c r="V197"/>
      <c r="W197"/>
      <c r="X197"/>
      <c r="Y197"/>
      <c r="Z197"/>
      <c r="AA197"/>
      <c r="AB197"/>
      <c r="AC197"/>
      <c r="AD197"/>
      <c r="AE197"/>
      <c r="AF197"/>
      <c r="AG197"/>
      <c r="AH197"/>
      <c r="AI197"/>
      <c r="AJ197"/>
      <c r="AK197"/>
    </row>
    <row r="198" spans="1:37" s="7" customFormat="1" ht="53.25" customHeight="1" x14ac:dyDescent="0.35">
      <c r="A198" s="6"/>
      <c r="B198" s="119">
        <v>19</v>
      </c>
      <c r="C198" s="288" t="s">
        <v>75</v>
      </c>
      <c r="D198" s="8" t="s">
        <v>158</v>
      </c>
      <c r="E198" s="93" t="s">
        <v>39</v>
      </c>
      <c r="F198" s="411">
        <v>5710</v>
      </c>
      <c r="G198" s="89"/>
      <c r="H198" s="53">
        <f t="shared" ref="H198:H202" si="17">(F198*G198)</f>
        <v>0</v>
      </c>
      <c r="I198" s="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row>
    <row r="199" spans="1:37" ht="112.5" x14ac:dyDescent="0.35">
      <c r="A199" s="2"/>
      <c r="B199" s="78">
        <v>20</v>
      </c>
      <c r="C199" s="288" t="s">
        <v>75</v>
      </c>
      <c r="D199" s="8" t="s">
        <v>227</v>
      </c>
      <c r="E199" s="24" t="s">
        <v>39</v>
      </c>
      <c r="F199" s="98">
        <v>100</v>
      </c>
      <c r="G199" s="89"/>
      <c r="H199" s="53">
        <f>(F199*G199)</f>
        <v>0</v>
      </c>
      <c r="I199"/>
      <c r="J199"/>
      <c r="K199"/>
      <c r="L199"/>
      <c r="M199"/>
      <c r="N199"/>
      <c r="O199"/>
      <c r="P199"/>
      <c r="Q199"/>
      <c r="R199"/>
      <c r="S199"/>
      <c r="T199"/>
      <c r="U199"/>
      <c r="V199"/>
      <c r="W199"/>
      <c r="X199"/>
      <c r="Y199"/>
      <c r="Z199"/>
      <c r="AA199"/>
      <c r="AB199"/>
      <c r="AC199"/>
      <c r="AD199"/>
      <c r="AE199"/>
      <c r="AF199"/>
      <c r="AG199"/>
      <c r="AH199"/>
      <c r="AI199"/>
      <c r="AJ199"/>
      <c r="AK199"/>
    </row>
    <row r="200" spans="1:37" ht="38.25" customHeight="1" x14ac:dyDescent="0.35">
      <c r="A200" s="107"/>
      <c r="B200" s="91">
        <v>21</v>
      </c>
      <c r="C200" s="120" t="s">
        <v>76</v>
      </c>
      <c r="D200" s="142" t="s">
        <v>108</v>
      </c>
      <c r="E200" s="122" t="s">
        <v>38</v>
      </c>
      <c r="F200" s="411">
        <v>43</v>
      </c>
      <c r="G200" s="329"/>
      <c r="H200" s="53">
        <f t="shared" si="17"/>
        <v>0</v>
      </c>
      <c r="I200"/>
      <c r="J200"/>
      <c r="K200"/>
      <c r="L200"/>
      <c r="M200"/>
      <c r="N200"/>
      <c r="O200"/>
      <c r="P200"/>
      <c r="Q200"/>
      <c r="R200"/>
      <c r="S200"/>
      <c r="T200"/>
      <c r="U200"/>
      <c r="V200"/>
      <c r="W200"/>
      <c r="X200"/>
      <c r="Y200"/>
      <c r="Z200"/>
      <c r="AA200"/>
      <c r="AB200"/>
      <c r="AC200"/>
      <c r="AD200"/>
      <c r="AE200"/>
      <c r="AF200"/>
      <c r="AG200"/>
      <c r="AH200"/>
      <c r="AI200"/>
      <c r="AJ200"/>
      <c r="AK200"/>
    </row>
    <row r="201" spans="1:37" s="129" customFormat="1" ht="37.5" x14ac:dyDescent="0.35">
      <c r="A201" s="330"/>
      <c r="B201" s="173">
        <v>22</v>
      </c>
      <c r="C201" s="125" t="s">
        <v>77</v>
      </c>
      <c r="D201" s="126" t="s">
        <v>98</v>
      </c>
      <c r="E201" s="127" t="s">
        <v>38</v>
      </c>
      <c r="F201" s="569">
        <v>800</v>
      </c>
      <c r="G201" s="128"/>
      <c r="H201" s="161">
        <f t="shared" si="17"/>
        <v>0</v>
      </c>
    </row>
    <row r="202" spans="1:37" ht="38.25" thickBot="1" x14ac:dyDescent="0.4">
      <c r="A202" s="118"/>
      <c r="B202" s="138">
        <v>23</v>
      </c>
      <c r="C202" s="141" t="s">
        <v>97</v>
      </c>
      <c r="D202" s="142" t="s">
        <v>202</v>
      </c>
      <c r="E202" s="143" t="s">
        <v>39</v>
      </c>
      <c r="F202" s="415">
        <v>1200</v>
      </c>
      <c r="G202" s="103"/>
      <c r="H202" s="134">
        <f t="shared" si="17"/>
        <v>0</v>
      </c>
      <c r="I202"/>
      <c r="J202"/>
      <c r="K202"/>
      <c r="L202"/>
      <c r="M202"/>
      <c r="N202"/>
      <c r="O202"/>
      <c r="P202"/>
      <c r="Q202"/>
      <c r="R202"/>
      <c r="S202"/>
      <c r="T202"/>
      <c r="U202"/>
      <c r="V202"/>
      <c r="W202"/>
      <c r="X202"/>
      <c r="Y202"/>
      <c r="Z202"/>
      <c r="AA202"/>
      <c r="AB202"/>
      <c r="AC202"/>
      <c r="AD202"/>
      <c r="AE202"/>
      <c r="AF202"/>
      <c r="AG202"/>
      <c r="AH202"/>
      <c r="AI202"/>
      <c r="AJ202"/>
      <c r="AK202"/>
    </row>
    <row r="203" spans="1:37" s="7" customFormat="1" ht="21" customHeight="1" thickBot="1" x14ac:dyDescent="0.3">
      <c r="A203" s="6"/>
      <c r="B203" s="632" t="s">
        <v>46</v>
      </c>
      <c r="C203" s="633"/>
      <c r="D203" s="633"/>
      <c r="E203" s="633"/>
      <c r="F203" s="633"/>
      <c r="G203" s="633"/>
      <c r="H203" s="166">
        <f>SUM(H196:H202)</f>
        <v>0</v>
      </c>
      <c r="I203" s="6"/>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row>
    <row r="204" spans="1:37" ht="20.25" customHeight="1" x14ac:dyDescent="0.35">
      <c r="A204" s="107"/>
      <c r="B204" s="225"/>
      <c r="C204" s="226"/>
      <c r="D204" s="372" t="s">
        <v>122</v>
      </c>
      <c r="E204" s="373"/>
      <c r="F204" s="374"/>
      <c r="G204" s="394"/>
      <c r="H204" s="378"/>
      <c r="I204" s="107"/>
      <c r="J204"/>
      <c r="K204"/>
      <c r="L204"/>
      <c r="M204"/>
      <c r="N204"/>
      <c r="O204"/>
      <c r="P204"/>
      <c r="Q204"/>
      <c r="R204"/>
      <c r="S204"/>
      <c r="T204"/>
      <c r="U204"/>
      <c r="V204"/>
      <c r="W204"/>
      <c r="X204"/>
      <c r="Y204"/>
      <c r="Z204"/>
      <c r="AA204"/>
      <c r="AB204"/>
      <c r="AC204"/>
      <c r="AD204"/>
      <c r="AE204"/>
      <c r="AF204"/>
      <c r="AG204"/>
      <c r="AH204"/>
      <c r="AI204"/>
      <c r="AJ204"/>
      <c r="AK204"/>
    </row>
    <row r="205" spans="1:37" ht="57" thickBot="1" x14ac:dyDescent="0.4">
      <c r="A205" s="2"/>
      <c r="B205" s="430">
        <v>24</v>
      </c>
      <c r="C205" s="101"/>
      <c r="D205" s="102" t="s">
        <v>228</v>
      </c>
      <c r="E205" s="140" t="s">
        <v>38</v>
      </c>
      <c r="F205" s="415">
        <v>20</v>
      </c>
      <c r="G205" s="103"/>
      <c r="H205" s="134">
        <f>(F205*G205)</f>
        <v>0</v>
      </c>
      <c r="I205"/>
      <c r="J205"/>
      <c r="K205"/>
      <c r="L205"/>
      <c r="M205"/>
      <c r="N205"/>
      <c r="O205"/>
      <c r="P205"/>
      <c r="Q205"/>
      <c r="R205"/>
      <c r="S205"/>
      <c r="T205"/>
      <c r="U205"/>
      <c r="V205"/>
      <c r="W205"/>
      <c r="X205"/>
      <c r="Y205"/>
      <c r="Z205"/>
      <c r="AA205"/>
      <c r="AB205"/>
      <c r="AC205"/>
      <c r="AD205"/>
      <c r="AE205"/>
      <c r="AF205"/>
      <c r="AG205"/>
      <c r="AH205"/>
      <c r="AI205"/>
      <c r="AJ205"/>
      <c r="AK205"/>
    </row>
    <row r="206" spans="1:37" ht="20.100000000000001" customHeight="1" thickBot="1" x14ac:dyDescent="0.4">
      <c r="A206" s="107"/>
      <c r="B206" s="643" t="s">
        <v>132</v>
      </c>
      <c r="C206" s="644"/>
      <c r="D206" s="644"/>
      <c r="E206" s="644"/>
      <c r="F206" s="644"/>
      <c r="G206" s="645"/>
      <c r="H206" s="600">
        <f>SUM(H205)</f>
        <v>0</v>
      </c>
      <c r="I206" s="107"/>
      <c r="J206"/>
      <c r="K206"/>
      <c r="L206"/>
      <c r="M206"/>
      <c r="N206"/>
      <c r="O206"/>
      <c r="P206"/>
      <c r="Q206"/>
      <c r="R206"/>
      <c r="S206"/>
      <c r="T206"/>
      <c r="U206"/>
      <c r="V206"/>
      <c r="W206"/>
      <c r="X206"/>
      <c r="Y206"/>
      <c r="Z206"/>
      <c r="AA206"/>
      <c r="AB206"/>
      <c r="AC206"/>
      <c r="AD206"/>
      <c r="AE206"/>
      <c r="AF206"/>
      <c r="AG206"/>
      <c r="AH206"/>
      <c r="AI206"/>
      <c r="AJ206"/>
      <c r="AK206"/>
    </row>
    <row r="207" spans="1:37" ht="18.75" x14ac:dyDescent="0.35">
      <c r="A207" s="2"/>
      <c r="B207" s="331"/>
      <c r="C207" s="332"/>
      <c r="D207" s="326" t="s">
        <v>99</v>
      </c>
      <c r="E207" s="332"/>
      <c r="F207" s="332"/>
      <c r="G207" s="333"/>
      <c r="H207" s="334"/>
      <c r="I207"/>
      <c r="J207"/>
      <c r="K207"/>
      <c r="L207"/>
      <c r="M207"/>
      <c r="N207"/>
      <c r="O207"/>
      <c r="P207"/>
      <c r="Q207"/>
      <c r="R207"/>
      <c r="S207"/>
      <c r="T207"/>
      <c r="U207"/>
      <c r="V207"/>
      <c r="W207"/>
      <c r="X207"/>
      <c r="Y207"/>
      <c r="Z207"/>
      <c r="AA207"/>
      <c r="AB207"/>
      <c r="AC207"/>
      <c r="AD207"/>
      <c r="AE207"/>
      <c r="AF207"/>
      <c r="AG207"/>
      <c r="AH207"/>
      <c r="AI207"/>
      <c r="AJ207"/>
      <c r="AK207"/>
    </row>
    <row r="208" spans="1:37" ht="18.75" x14ac:dyDescent="0.35">
      <c r="A208" s="2"/>
      <c r="B208" s="335"/>
      <c r="C208" s="336"/>
      <c r="D208" s="375" t="s">
        <v>100</v>
      </c>
      <c r="E208" s="337"/>
      <c r="F208" s="338"/>
      <c r="G208" s="339"/>
      <c r="H208" s="340"/>
      <c r="I208"/>
      <c r="J208"/>
      <c r="K208"/>
      <c r="L208"/>
      <c r="M208"/>
      <c r="N208"/>
      <c r="O208"/>
      <c r="P208"/>
      <c r="Q208"/>
      <c r="R208"/>
      <c r="S208"/>
      <c r="T208"/>
      <c r="U208"/>
      <c r="V208"/>
      <c r="W208"/>
      <c r="X208"/>
      <c r="Y208"/>
      <c r="Z208"/>
      <c r="AA208"/>
      <c r="AB208"/>
      <c r="AC208"/>
      <c r="AD208"/>
      <c r="AE208"/>
      <c r="AF208"/>
      <c r="AG208"/>
      <c r="AH208"/>
      <c r="AI208"/>
      <c r="AJ208"/>
      <c r="AK208"/>
    </row>
    <row r="209" spans="1:37" ht="75" x14ac:dyDescent="0.35">
      <c r="A209" s="2"/>
      <c r="B209" s="287">
        <v>25</v>
      </c>
      <c r="C209" s="288" t="s">
        <v>55</v>
      </c>
      <c r="D209" s="8" t="s">
        <v>136</v>
      </c>
      <c r="E209" s="24" t="s">
        <v>56</v>
      </c>
      <c r="F209" s="98">
        <v>7</v>
      </c>
      <c r="G209" s="89"/>
      <c r="H209" s="53">
        <f t="shared" ref="H209:H214" si="18">(F209*G209)</f>
        <v>0</v>
      </c>
      <c r="I209"/>
      <c r="J209"/>
      <c r="K209"/>
      <c r="L209"/>
      <c r="M209"/>
      <c r="N209"/>
      <c r="O209"/>
      <c r="P209"/>
      <c r="Q209"/>
      <c r="R209"/>
      <c r="S209"/>
      <c r="T209"/>
      <c r="U209"/>
      <c r="V209"/>
      <c r="W209"/>
      <c r="X209"/>
      <c r="Y209"/>
      <c r="Z209"/>
      <c r="AA209"/>
      <c r="AB209"/>
      <c r="AC209"/>
      <c r="AD209"/>
      <c r="AE209"/>
      <c r="AF209"/>
      <c r="AG209"/>
      <c r="AH209"/>
      <c r="AI209"/>
      <c r="AJ209"/>
      <c r="AK209"/>
    </row>
    <row r="210" spans="1:37" ht="56.25" x14ac:dyDescent="0.35">
      <c r="A210" s="2"/>
      <c r="B210" s="287">
        <f>B209+1</f>
        <v>26</v>
      </c>
      <c r="C210" s="288" t="s">
        <v>55</v>
      </c>
      <c r="D210" s="8" t="s">
        <v>219</v>
      </c>
      <c r="E210" s="24" t="s">
        <v>56</v>
      </c>
      <c r="F210" s="98">
        <v>67</v>
      </c>
      <c r="G210" s="89"/>
      <c r="H210" s="53">
        <f t="shared" si="18"/>
        <v>0</v>
      </c>
      <c r="I210"/>
      <c r="J210"/>
      <c r="K210"/>
      <c r="L210"/>
      <c r="M210"/>
      <c r="N210"/>
      <c r="O210"/>
      <c r="P210"/>
      <c r="Q210"/>
      <c r="R210"/>
      <c r="S210"/>
      <c r="T210"/>
      <c r="U210"/>
      <c r="V210"/>
      <c r="W210"/>
      <c r="X210"/>
      <c r="Y210"/>
      <c r="Z210"/>
      <c r="AA210"/>
      <c r="AB210"/>
      <c r="AC210"/>
      <c r="AD210"/>
      <c r="AE210"/>
      <c r="AF210"/>
      <c r="AG210"/>
      <c r="AH210"/>
      <c r="AI210"/>
      <c r="AJ210"/>
      <c r="AK210"/>
    </row>
    <row r="211" spans="1:37" ht="56.25" x14ac:dyDescent="0.35">
      <c r="A211" s="2"/>
      <c r="B211" s="287">
        <f t="shared" ref="B211:B215" si="19">B210+1</f>
        <v>27</v>
      </c>
      <c r="C211" s="288" t="s">
        <v>55</v>
      </c>
      <c r="D211" s="8" t="s">
        <v>133</v>
      </c>
      <c r="E211" s="24" t="s">
        <v>56</v>
      </c>
      <c r="F211" s="98">
        <v>111</v>
      </c>
      <c r="G211" s="89"/>
      <c r="H211" s="53">
        <f t="shared" si="18"/>
        <v>0</v>
      </c>
      <c r="I211"/>
      <c r="J211"/>
      <c r="K211"/>
      <c r="L211"/>
      <c r="M211"/>
      <c r="N211"/>
      <c r="O211"/>
      <c r="P211"/>
      <c r="Q211"/>
      <c r="R211"/>
      <c r="S211"/>
      <c r="T211"/>
      <c r="U211"/>
      <c r="V211"/>
      <c r="W211"/>
      <c r="X211"/>
      <c r="Y211"/>
      <c r="Z211"/>
      <c r="AA211"/>
      <c r="AB211"/>
      <c r="AC211"/>
      <c r="AD211"/>
      <c r="AE211"/>
      <c r="AF211"/>
      <c r="AG211"/>
      <c r="AH211"/>
      <c r="AI211"/>
      <c r="AJ211"/>
      <c r="AK211"/>
    </row>
    <row r="212" spans="1:37" ht="56.25" x14ac:dyDescent="0.35">
      <c r="A212" s="2"/>
      <c r="B212" s="287">
        <f t="shared" si="19"/>
        <v>28</v>
      </c>
      <c r="C212" s="288" t="s">
        <v>55</v>
      </c>
      <c r="D212" s="8" t="s">
        <v>229</v>
      </c>
      <c r="E212" s="24" t="s">
        <v>56</v>
      </c>
      <c r="F212" s="98">
        <v>4</v>
      </c>
      <c r="G212" s="89"/>
      <c r="H212" s="53">
        <f>(F212*G212)</f>
        <v>0</v>
      </c>
      <c r="I212"/>
      <c r="J212"/>
      <c r="K212"/>
      <c r="L212"/>
      <c r="M212"/>
      <c r="N212"/>
      <c r="O212"/>
      <c r="P212"/>
      <c r="Q212"/>
      <c r="R212"/>
      <c r="S212"/>
      <c r="T212"/>
      <c r="U212"/>
      <c r="V212"/>
      <c r="W212"/>
      <c r="X212"/>
      <c r="Y212"/>
      <c r="Z212"/>
      <c r="AA212"/>
      <c r="AB212"/>
      <c r="AC212"/>
      <c r="AD212"/>
      <c r="AE212"/>
      <c r="AF212"/>
      <c r="AG212"/>
      <c r="AH212"/>
      <c r="AI212"/>
      <c r="AJ212"/>
      <c r="AK212"/>
    </row>
    <row r="213" spans="1:37" ht="75" x14ac:dyDescent="0.35">
      <c r="A213" s="2"/>
      <c r="B213" s="287">
        <f t="shared" si="19"/>
        <v>29</v>
      </c>
      <c r="C213" s="288" t="s">
        <v>55</v>
      </c>
      <c r="D213" s="8" t="s">
        <v>134</v>
      </c>
      <c r="E213" s="24" t="s">
        <v>38</v>
      </c>
      <c r="F213" s="98">
        <v>576</v>
      </c>
      <c r="G213" s="89"/>
      <c r="H213" s="53">
        <f t="shared" si="18"/>
        <v>0</v>
      </c>
      <c r="I213"/>
      <c r="J213"/>
      <c r="K213"/>
      <c r="L213"/>
      <c r="M213"/>
      <c r="N213"/>
      <c r="O213"/>
      <c r="P213"/>
      <c r="Q213"/>
      <c r="R213"/>
      <c r="S213"/>
      <c r="T213"/>
      <c r="U213"/>
      <c r="V213"/>
      <c r="W213"/>
      <c r="X213"/>
      <c r="Y213"/>
      <c r="Z213"/>
      <c r="AA213"/>
      <c r="AB213"/>
      <c r="AC213"/>
      <c r="AD213"/>
      <c r="AE213"/>
      <c r="AF213"/>
      <c r="AG213"/>
      <c r="AH213"/>
      <c r="AI213"/>
      <c r="AJ213"/>
      <c r="AK213"/>
    </row>
    <row r="214" spans="1:37" ht="56.25" x14ac:dyDescent="0.35">
      <c r="A214" s="2"/>
      <c r="B214" s="287">
        <f t="shared" si="19"/>
        <v>30</v>
      </c>
      <c r="C214" s="288" t="s">
        <v>135</v>
      </c>
      <c r="D214" s="8" t="s">
        <v>212</v>
      </c>
      <c r="E214" s="140" t="s">
        <v>40</v>
      </c>
      <c r="F214" s="98">
        <v>10.24</v>
      </c>
      <c r="G214" s="89"/>
      <c r="H214" s="53">
        <f t="shared" si="18"/>
        <v>0</v>
      </c>
      <c r="I214"/>
      <c r="J214"/>
      <c r="K214"/>
      <c r="L214"/>
      <c r="M214"/>
      <c r="N214"/>
      <c r="O214"/>
      <c r="P214"/>
      <c r="Q214"/>
      <c r="R214"/>
      <c r="S214"/>
      <c r="T214"/>
      <c r="U214"/>
      <c r="V214"/>
      <c r="W214"/>
      <c r="X214"/>
      <c r="Y214"/>
      <c r="Z214"/>
      <c r="AA214"/>
      <c r="AB214"/>
      <c r="AC214"/>
      <c r="AD214"/>
      <c r="AE214"/>
      <c r="AF214"/>
      <c r="AG214"/>
      <c r="AH214"/>
      <c r="AI214"/>
      <c r="AJ214"/>
      <c r="AK214"/>
    </row>
    <row r="215" spans="1:37" ht="57" thickBot="1" x14ac:dyDescent="0.4">
      <c r="A215" s="2"/>
      <c r="B215" s="287">
        <f t="shared" si="19"/>
        <v>31</v>
      </c>
      <c r="C215" s="101"/>
      <c r="D215" s="102" t="s">
        <v>213</v>
      </c>
      <c r="E215" s="140" t="s">
        <v>56</v>
      </c>
      <c r="F215" s="415">
        <v>3</v>
      </c>
      <c r="G215" s="103"/>
      <c r="H215" s="134">
        <f>(F215*G215)</f>
        <v>0</v>
      </c>
      <c r="I215"/>
      <c r="J215"/>
      <c r="K215"/>
      <c r="L215"/>
      <c r="M215"/>
      <c r="N215"/>
      <c r="O215"/>
      <c r="P215"/>
      <c r="Q215"/>
      <c r="R215"/>
      <c r="S215"/>
      <c r="T215"/>
      <c r="U215"/>
      <c r="V215"/>
      <c r="W215"/>
      <c r="X215"/>
      <c r="Y215"/>
      <c r="Z215"/>
      <c r="AA215"/>
      <c r="AB215"/>
      <c r="AC215"/>
      <c r="AD215"/>
      <c r="AE215"/>
      <c r="AF215"/>
      <c r="AG215"/>
      <c r="AH215"/>
      <c r="AI215"/>
      <c r="AJ215"/>
      <c r="AK215"/>
    </row>
    <row r="216" spans="1:37" ht="19.5" thickBot="1" x14ac:dyDescent="0.4">
      <c r="A216" s="2"/>
      <c r="B216" s="292"/>
      <c r="C216" s="293"/>
      <c r="D216" s="65" t="s">
        <v>101</v>
      </c>
      <c r="E216" s="294"/>
      <c r="F216" s="416"/>
      <c r="G216" s="295"/>
      <c r="H216" s="105"/>
      <c r="I216"/>
      <c r="J216"/>
      <c r="K216"/>
      <c r="L216"/>
      <c r="M216"/>
      <c r="N216"/>
      <c r="O216"/>
      <c r="P216"/>
      <c r="Q216"/>
      <c r="R216"/>
      <c r="S216"/>
      <c r="T216"/>
      <c r="U216"/>
      <c r="V216"/>
      <c r="W216"/>
      <c r="X216"/>
      <c r="Y216"/>
      <c r="Z216"/>
      <c r="AA216"/>
      <c r="AB216"/>
      <c r="AC216"/>
      <c r="AD216"/>
      <c r="AE216"/>
      <c r="AF216"/>
      <c r="AG216"/>
      <c r="AH216"/>
      <c r="AI216"/>
      <c r="AJ216"/>
      <c r="AK216"/>
    </row>
    <row r="217" spans="1:37" ht="56.25" x14ac:dyDescent="0.35">
      <c r="A217" s="2"/>
      <c r="B217" s="104">
        <v>32</v>
      </c>
      <c r="C217" s="289" t="s">
        <v>79</v>
      </c>
      <c r="D217" s="99" t="s">
        <v>137</v>
      </c>
      <c r="E217" s="296" t="s">
        <v>39</v>
      </c>
      <c r="F217" s="417">
        <v>83</v>
      </c>
      <c r="G217" s="100"/>
      <c r="H217" s="130">
        <f>(F217*G217)</f>
        <v>0</v>
      </c>
      <c r="I217"/>
      <c r="J217"/>
      <c r="K217"/>
      <c r="L217"/>
      <c r="M217"/>
      <c r="N217"/>
      <c r="O217"/>
      <c r="P217"/>
      <c r="Q217"/>
      <c r="R217"/>
      <c r="S217"/>
      <c r="T217"/>
      <c r="U217"/>
      <c r="V217"/>
      <c r="W217"/>
      <c r="X217"/>
      <c r="Y217"/>
      <c r="Z217"/>
      <c r="AA217"/>
      <c r="AB217"/>
      <c r="AC217"/>
      <c r="AD217"/>
      <c r="AE217"/>
      <c r="AF217"/>
      <c r="AG217"/>
      <c r="AH217"/>
      <c r="AI217"/>
      <c r="AJ217"/>
      <c r="AK217"/>
    </row>
    <row r="218" spans="1:37" ht="75.75" thickBot="1" x14ac:dyDescent="0.4">
      <c r="A218" s="2"/>
      <c r="B218" s="287">
        <v>33</v>
      </c>
      <c r="C218" s="288" t="s">
        <v>79</v>
      </c>
      <c r="D218" s="8" t="s">
        <v>214</v>
      </c>
      <c r="E218" s="24" t="s">
        <v>39</v>
      </c>
      <c r="F218" s="98">
        <v>429</v>
      </c>
      <c r="G218" s="89"/>
      <c r="H218" s="53">
        <f>(F218*G218)</f>
        <v>0</v>
      </c>
      <c r="I218"/>
      <c r="J218"/>
      <c r="K218"/>
      <c r="L218"/>
      <c r="M218"/>
      <c r="N218"/>
      <c r="O218"/>
      <c r="P218"/>
      <c r="Q218"/>
      <c r="R218"/>
      <c r="S218"/>
      <c r="T218"/>
      <c r="U218"/>
      <c r="V218"/>
      <c r="W218"/>
      <c r="X218"/>
      <c r="Y218"/>
      <c r="Z218"/>
      <c r="AA218"/>
      <c r="AB218"/>
      <c r="AC218"/>
      <c r="AD218"/>
      <c r="AE218"/>
      <c r="AF218"/>
      <c r="AG218"/>
      <c r="AH218"/>
      <c r="AI218"/>
      <c r="AJ218"/>
      <c r="AK218"/>
    </row>
    <row r="219" spans="1:37" ht="19.5" thickBot="1" x14ac:dyDescent="0.4">
      <c r="A219" s="2"/>
      <c r="B219" s="292"/>
      <c r="C219" s="293"/>
      <c r="D219" s="65" t="s">
        <v>217</v>
      </c>
      <c r="E219" s="294"/>
      <c r="F219" s="416"/>
      <c r="G219" s="295"/>
      <c r="H219" s="105"/>
      <c r="I219"/>
      <c r="J219"/>
      <c r="K219"/>
      <c r="L219"/>
      <c r="M219"/>
      <c r="N219"/>
      <c r="O219"/>
      <c r="P219"/>
      <c r="Q219"/>
      <c r="R219"/>
      <c r="S219"/>
      <c r="T219"/>
      <c r="U219"/>
      <c r="V219"/>
      <c r="W219"/>
      <c r="X219"/>
      <c r="Y219"/>
      <c r="Z219"/>
      <c r="AA219"/>
      <c r="AB219"/>
      <c r="AC219"/>
      <c r="AD219"/>
      <c r="AE219"/>
      <c r="AF219"/>
      <c r="AG219"/>
      <c r="AH219"/>
      <c r="AI219"/>
      <c r="AJ219"/>
      <c r="AK219"/>
    </row>
    <row r="220" spans="1:37" ht="56.25" x14ac:dyDescent="0.35">
      <c r="A220" s="2"/>
      <c r="B220" s="106">
        <v>34</v>
      </c>
      <c r="C220" s="11"/>
      <c r="D220" s="8" t="s">
        <v>233</v>
      </c>
      <c r="E220" s="24" t="s">
        <v>38</v>
      </c>
      <c r="F220" s="98">
        <v>152.5</v>
      </c>
      <c r="G220" s="89"/>
      <c r="H220" s="53">
        <f t="shared" ref="H220" si="20">(F220*G220)</f>
        <v>0</v>
      </c>
      <c r="I220"/>
      <c r="J220"/>
      <c r="K220"/>
      <c r="L220"/>
      <c r="M220"/>
      <c r="N220"/>
      <c r="O220"/>
      <c r="P220"/>
      <c r="Q220"/>
      <c r="R220"/>
      <c r="S220"/>
      <c r="T220"/>
      <c r="U220"/>
      <c r="V220"/>
      <c r="W220"/>
      <c r="X220"/>
      <c r="Y220"/>
      <c r="Z220"/>
      <c r="AA220"/>
      <c r="AB220"/>
      <c r="AC220"/>
      <c r="AD220"/>
      <c r="AE220"/>
      <c r="AF220"/>
      <c r="AG220"/>
      <c r="AH220"/>
      <c r="AI220"/>
      <c r="AJ220"/>
      <c r="AK220"/>
    </row>
    <row r="221" spans="1:37" ht="56.25" x14ac:dyDescent="0.35">
      <c r="A221" s="2"/>
      <c r="B221" s="106">
        <v>35</v>
      </c>
      <c r="C221" s="11"/>
      <c r="D221" s="8" t="s">
        <v>234</v>
      </c>
      <c r="E221" s="24" t="s">
        <v>56</v>
      </c>
      <c r="F221" s="98">
        <v>1</v>
      </c>
      <c r="G221" s="89"/>
      <c r="H221" s="53">
        <f>(F221*G221)</f>
        <v>0</v>
      </c>
      <c r="I221"/>
      <c r="J221"/>
      <c r="K221"/>
      <c r="L221"/>
      <c r="M221"/>
      <c r="N221"/>
      <c r="O221"/>
      <c r="P221"/>
      <c r="Q221"/>
      <c r="R221"/>
      <c r="S221"/>
      <c r="T221"/>
      <c r="U221"/>
      <c r="V221"/>
      <c r="W221"/>
      <c r="X221"/>
      <c r="Y221"/>
      <c r="Z221"/>
      <c r="AA221"/>
      <c r="AB221"/>
      <c r="AC221"/>
      <c r="AD221"/>
      <c r="AE221"/>
      <c r="AF221"/>
      <c r="AG221"/>
      <c r="AH221"/>
      <c r="AI221"/>
      <c r="AJ221"/>
      <c r="AK221"/>
    </row>
    <row r="222" spans="1:37" ht="56.25" x14ac:dyDescent="0.35">
      <c r="A222" s="2"/>
      <c r="B222" s="106">
        <v>36</v>
      </c>
      <c r="C222" s="288" t="s">
        <v>135</v>
      </c>
      <c r="D222" s="8" t="s">
        <v>232</v>
      </c>
      <c r="E222" s="24" t="s">
        <v>40</v>
      </c>
      <c r="F222" s="98">
        <v>5.28</v>
      </c>
      <c r="G222" s="89"/>
      <c r="H222" s="53">
        <f>(F222*G222)</f>
        <v>0</v>
      </c>
      <c r="I222"/>
      <c r="J222"/>
      <c r="K222"/>
      <c r="L222"/>
      <c r="M222"/>
      <c r="N222"/>
      <c r="O222"/>
      <c r="P222"/>
      <c r="Q222"/>
      <c r="R222"/>
      <c r="S222"/>
      <c r="T222"/>
      <c r="U222"/>
      <c r="V222"/>
      <c r="W222"/>
      <c r="X222"/>
      <c r="Y222"/>
      <c r="Z222"/>
      <c r="AA222"/>
      <c r="AB222"/>
      <c r="AC222"/>
      <c r="AD222"/>
      <c r="AE222"/>
      <c r="AF222"/>
      <c r="AG222"/>
      <c r="AH222"/>
      <c r="AI222"/>
      <c r="AJ222"/>
      <c r="AK222"/>
    </row>
    <row r="223" spans="1:37" ht="75" x14ac:dyDescent="0.35">
      <c r="A223" s="2"/>
      <c r="B223" s="106">
        <v>37</v>
      </c>
      <c r="C223" s="11"/>
      <c r="D223" s="8" t="s">
        <v>235</v>
      </c>
      <c r="E223" s="24" t="s">
        <v>56</v>
      </c>
      <c r="F223" s="98">
        <v>10</v>
      </c>
      <c r="G223" s="89"/>
      <c r="H223" s="53">
        <f t="shared" ref="H223" si="21">(F223*G223)</f>
        <v>0</v>
      </c>
      <c r="I223"/>
      <c r="J223"/>
      <c r="K223"/>
      <c r="L223"/>
      <c r="M223"/>
      <c r="N223"/>
      <c r="O223"/>
      <c r="P223"/>
      <c r="Q223"/>
      <c r="R223"/>
      <c r="S223"/>
      <c r="T223"/>
      <c r="U223"/>
      <c r="V223"/>
      <c r="W223"/>
      <c r="X223"/>
      <c r="Y223"/>
      <c r="Z223"/>
      <c r="AA223"/>
      <c r="AB223"/>
      <c r="AC223"/>
      <c r="AD223"/>
      <c r="AE223"/>
      <c r="AF223"/>
      <c r="AG223"/>
      <c r="AH223"/>
      <c r="AI223"/>
      <c r="AJ223"/>
      <c r="AK223"/>
    </row>
    <row r="224" spans="1:37" ht="93.75" x14ac:dyDescent="0.35">
      <c r="A224" s="2"/>
      <c r="B224" s="78">
        <v>38</v>
      </c>
      <c r="C224" s="11"/>
      <c r="D224" s="8" t="s">
        <v>236</v>
      </c>
      <c r="E224" s="24" t="s">
        <v>56</v>
      </c>
      <c r="F224" s="98">
        <v>2</v>
      </c>
      <c r="G224" s="89"/>
      <c r="H224" s="53">
        <f>(F224*G224)</f>
        <v>0</v>
      </c>
      <c r="I224"/>
      <c r="J224"/>
      <c r="K224"/>
      <c r="L224"/>
      <c r="M224"/>
      <c r="N224"/>
      <c r="O224"/>
      <c r="P224"/>
      <c r="Q224"/>
      <c r="R224"/>
      <c r="S224"/>
      <c r="T224"/>
      <c r="U224"/>
      <c r="V224"/>
      <c r="W224"/>
      <c r="X224"/>
      <c r="Y224"/>
      <c r="Z224"/>
      <c r="AA224"/>
      <c r="AB224"/>
      <c r="AC224"/>
      <c r="AD224"/>
      <c r="AE224"/>
      <c r="AF224"/>
      <c r="AG224"/>
      <c r="AH224"/>
      <c r="AI224"/>
      <c r="AJ224"/>
      <c r="AK224"/>
    </row>
    <row r="225" spans="1:37" ht="57" thickBot="1" x14ac:dyDescent="0.4">
      <c r="A225" s="2"/>
      <c r="B225" s="418">
        <v>39</v>
      </c>
      <c r="C225" s="41"/>
      <c r="D225" s="419" t="s">
        <v>216</v>
      </c>
      <c r="E225" s="420" t="s">
        <v>56</v>
      </c>
      <c r="F225" s="421">
        <v>59</v>
      </c>
      <c r="G225" s="422"/>
      <c r="H225" s="56">
        <f>(F225*G225)</f>
        <v>0</v>
      </c>
      <c r="I225"/>
      <c r="J225"/>
      <c r="K225"/>
      <c r="L225"/>
      <c r="M225"/>
      <c r="N225"/>
      <c r="O225"/>
      <c r="P225"/>
      <c r="Q225"/>
      <c r="R225"/>
      <c r="S225"/>
      <c r="T225"/>
      <c r="U225"/>
      <c r="V225"/>
      <c r="W225"/>
      <c r="X225"/>
      <c r="Y225"/>
      <c r="Z225"/>
      <c r="AA225"/>
      <c r="AB225"/>
      <c r="AC225"/>
      <c r="AD225"/>
      <c r="AE225"/>
      <c r="AF225"/>
      <c r="AG225"/>
      <c r="AH225"/>
      <c r="AI225"/>
      <c r="AJ225"/>
      <c r="AK225"/>
    </row>
    <row r="226" spans="1:37" ht="19.5" thickBot="1" x14ac:dyDescent="0.4">
      <c r="A226" s="2"/>
      <c r="B226" s="638" t="s">
        <v>102</v>
      </c>
      <c r="C226" s="639"/>
      <c r="D226" s="639"/>
      <c r="E226" s="639"/>
      <c r="F226" s="639"/>
      <c r="G226" s="639"/>
      <c r="H226" s="166">
        <f>SUM(H209:H225)</f>
        <v>0</v>
      </c>
      <c r="I226"/>
      <c r="J226"/>
      <c r="K226"/>
      <c r="L226"/>
      <c r="M226"/>
      <c r="N226"/>
      <c r="O226"/>
      <c r="P226"/>
      <c r="Q226"/>
      <c r="R226"/>
      <c r="S226"/>
      <c r="T226"/>
      <c r="U226"/>
      <c r="V226"/>
      <c r="W226"/>
      <c r="X226"/>
      <c r="Y226"/>
      <c r="Z226"/>
      <c r="AA226"/>
      <c r="AB226"/>
      <c r="AC226"/>
      <c r="AD226"/>
      <c r="AE226"/>
      <c r="AF226"/>
      <c r="AG226"/>
      <c r="AH226"/>
      <c r="AI226"/>
      <c r="AJ226"/>
      <c r="AK226"/>
    </row>
    <row r="227" spans="1:37" ht="13.5" customHeight="1" thickBot="1" x14ac:dyDescent="0.4">
      <c r="E227" s="79"/>
    </row>
    <row r="228" spans="1:37" ht="29.25" customHeight="1" thickBot="1" x14ac:dyDescent="0.4">
      <c r="A228" s="13"/>
      <c r="B228" s="49"/>
      <c r="C228" s="114"/>
      <c r="D228" s="635" t="s">
        <v>203</v>
      </c>
      <c r="E228" s="636"/>
      <c r="F228" s="636"/>
      <c r="G228" s="637"/>
      <c r="H228" s="115"/>
    </row>
    <row r="229" spans="1:37" ht="18.75" x14ac:dyDescent="0.35">
      <c r="A229" s="13"/>
      <c r="B229" s="37"/>
      <c r="C229" s="38"/>
      <c r="D229" s="174" t="s">
        <v>47</v>
      </c>
      <c r="E229" s="116"/>
      <c r="F229" s="117"/>
      <c r="G229" s="342"/>
      <c r="H229" s="85">
        <f>H180</f>
        <v>0</v>
      </c>
    </row>
    <row r="230" spans="1:37" ht="18.75" x14ac:dyDescent="0.35">
      <c r="A230" s="13"/>
      <c r="B230" s="39"/>
      <c r="C230" s="11"/>
      <c r="D230" s="175" t="s">
        <v>48</v>
      </c>
      <c r="E230" s="80"/>
      <c r="F230" s="81"/>
      <c r="G230" s="343"/>
      <c r="H230" s="86">
        <f>H189</f>
        <v>0</v>
      </c>
    </row>
    <row r="231" spans="1:37" s="2" customFormat="1" ht="18.75" x14ac:dyDescent="0.35">
      <c r="A231" s="13"/>
      <c r="B231" s="72"/>
      <c r="C231" s="73"/>
      <c r="D231" s="175" t="s">
        <v>49</v>
      </c>
      <c r="E231" s="83"/>
      <c r="F231" s="81"/>
      <c r="G231" s="343"/>
      <c r="H231" s="86">
        <f>H194</f>
        <v>0</v>
      </c>
    </row>
    <row r="232" spans="1:37" s="2" customFormat="1" ht="18.75" x14ac:dyDescent="0.35">
      <c r="A232" s="1"/>
      <c r="B232" s="14"/>
      <c r="C232" s="8"/>
      <c r="D232" s="73" t="s">
        <v>163</v>
      </c>
      <c r="E232" s="83"/>
      <c r="F232" s="84"/>
      <c r="G232" s="344"/>
      <c r="H232" s="86">
        <f>H203</f>
        <v>0</v>
      </c>
      <c r="I232" s="357"/>
    </row>
    <row r="233" spans="1:37" s="2" customFormat="1" ht="18.75" x14ac:dyDescent="0.35">
      <c r="A233" s="1"/>
      <c r="B233" s="14"/>
      <c r="C233" s="8"/>
      <c r="D233" s="73" t="s">
        <v>50</v>
      </c>
      <c r="E233" s="83"/>
      <c r="F233" s="84"/>
      <c r="G233" s="83"/>
      <c r="H233" s="86">
        <f>H206</f>
        <v>0</v>
      </c>
    </row>
    <row r="234" spans="1:37" s="2" customFormat="1" ht="36" customHeight="1" thickBot="1" x14ac:dyDescent="0.4">
      <c r="A234" s="1"/>
      <c r="B234" s="154"/>
      <c r="C234" s="155"/>
      <c r="D234" s="176" t="s">
        <v>218</v>
      </c>
      <c r="E234" s="87"/>
      <c r="F234" s="156"/>
      <c r="G234" s="345"/>
      <c r="H234" s="157">
        <f>H226</f>
        <v>0</v>
      </c>
    </row>
    <row r="235" spans="1:37" ht="21.75" customHeight="1" thickBot="1" x14ac:dyDescent="0.4">
      <c r="B235" s="113"/>
      <c r="C235" s="150"/>
      <c r="D235" s="626" t="s">
        <v>204</v>
      </c>
      <c r="E235" s="627"/>
      <c r="F235" s="627"/>
      <c r="G235" s="628"/>
      <c r="H235" s="149">
        <f>SUM(H229:H234)</f>
        <v>0</v>
      </c>
      <c r="I235" s="357"/>
    </row>
    <row r="236" spans="1:37" ht="21.75" customHeight="1" thickBot="1" x14ac:dyDescent="0.4">
      <c r="B236" s="152"/>
      <c r="C236" s="50"/>
      <c r="D236" s="410"/>
      <c r="E236" s="410"/>
      <c r="F236" s="410"/>
      <c r="G236" s="410"/>
      <c r="H236" s="412"/>
      <c r="I236" s="357"/>
    </row>
    <row r="237" spans="1:37" ht="19.5" thickBot="1" x14ac:dyDescent="0.4">
      <c r="B237" s="74"/>
      <c r="C237" s="74"/>
      <c r="D237" s="623" t="s">
        <v>208</v>
      </c>
      <c r="E237" s="624"/>
      <c r="F237" s="624"/>
      <c r="G237" s="625"/>
      <c r="H237" s="158"/>
    </row>
    <row r="238" spans="1:37" s="2" customFormat="1" ht="18.75" customHeight="1" thickBot="1" x14ac:dyDescent="0.4">
      <c r="A238" s="1"/>
      <c r="B238" s="68"/>
      <c r="C238" s="68"/>
      <c r="D238" s="626" t="s">
        <v>192</v>
      </c>
      <c r="E238" s="627"/>
      <c r="F238" s="627"/>
      <c r="G238" s="628"/>
      <c r="H238" s="348">
        <f>H63</f>
        <v>0</v>
      </c>
    </row>
    <row r="239" spans="1:37" s="2" customFormat="1" ht="18.75" customHeight="1" thickBot="1" x14ac:dyDescent="0.4">
      <c r="A239" s="1"/>
      <c r="B239" s="68"/>
      <c r="C239" s="68"/>
      <c r="D239" s="626" t="s">
        <v>199</v>
      </c>
      <c r="E239" s="627"/>
      <c r="F239" s="627"/>
      <c r="G239" s="628"/>
      <c r="H239" s="348">
        <f>H149</f>
        <v>0</v>
      </c>
    </row>
    <row r="240" spans="1:37" s="2" customFormat="1" ht="18.75" customHeight="1" thickBot="1" x14ac:dyDescent="0.4">
      <c r="A240" s="1"/>
      <c r="B240" s="68"/>
      <c r="C240" s="68"/>
      <c r="D240" s="626" t="s">
        <v>205</v>
      </c>
      <c r="E240" s="627"/>
      <c r="F240" s="627"/>
      <c r="G240" s="628"/>
      <c r="H240" s="348">
        <f>H235</f>
        <v>0</v>
      </c>
    </row>
    <row r="241" spans="1:8" s="2" customFormat="1" ht="19.5" thickBot="1" x14ac:dyDescent="0.4">
      <c r="A241" s="1"/>
      <c r="B241" s="108"/>
      <c r="C241" s="108"/>
      <c r="D241" s="668" t="s">
        <v>311</v>
      </c>
      <c r="E241" s="669"/>
      <c r="F241" s="669"/>
      <c r="G241" s="670"/>
      <c r="H241" s="349">
        <f>SUM(H238:H240)</f>
        <v>0</v>
      </c>
    </row>
    <row r="242" spans="1:8" s="2" customFormat="1" ht="18.75" x14ac:dyDescent="0.35">
      <c r="A242" s="1"/>
      <c r="B242" s="68"/>
      <c r="C242" s="68"/>
      <c r="D242" s="79"/>
      <c r="E242" s="350"/>
      <c r="F242" s="15"/>
      <c r="G242" s="351"/>
      <c r="H242" s="77"/>
    </row>
    <row r="243" spans="1:8" s="2" customFormat="1" x14ac:dyDescent="0.35">
      <c r="A243" s="1"/>
      <c r="B243" s="68"/>
      <c r="C243" s="68"/>
      <c r="D243" s="69" t="s">
        <v>51</v>
      </c>
      <c r="E243" s="68"/>
      <c r="F243" s="16"/>
      <c r="G243" s="341"/>
      <c r="H243" s="71"/>
    </row>
    <row r="244" spans="1:8" s="2" customFormat="1" ht="18.75" x14ac:dyDescent="0.35">
      <c r="A244" s="1"/>
      <c r="B244" s="108"/>
      <c r="C244" s="108"/>
      <c r="D244" s="352" t="s">
        <v>84</v>
      </c>
      <c r="E244" s="108"/>
      <c r="F244" s="110"/>
      <c r="G244" s="353"/>
      <c r="H244" s="112"/>
    </row>
    <row r="245" spans="1:8" s="2" customFormat="1" ht="18.75" x14ac:dyDescent="0.35">
      <c r="A245" s="1"/>
      <c r="B245" s="108"/>
      <c r="C245" s="108"/>
      <c r="D245" s="352" t="s">
        <v>85</v>
      </c>
      <c r="E245" s="108"/>
      <c r="F245" s="110"/>
      <c r="G245" s="353"/>
      <c r="H245" s="112"/>
    </row>
    <row r="246" spans="1:8" s="2" customFormat="1" ht="18.75" x14ac:dyDescent="0.35">
      <c r="A246" s="1"/>
      <c r="B246" s="108"/>
      <c r="C246" s="108"/>
      <c r="D246" s="352" t="s">
        <v>86</v>
      </c>
      <c r="E246" s="108"/>
      <c r="F246" s="110"/>
      <c r="G246" s="353"/>
      <c r="H246" s="112"/>
    </row>
    <row r="249" spans="1:8" s="2" customFormat="1" ht="18.75" x14ac:dyDescent="0.35">
      <c r="A249" s="1"/>
      <c r="B249" s="68"/>
      <c r="C249" s="68"/>
      <c r="D249" s="109"/>
      <c r="E249" s="108"/>
      <c r="F249" s="110"/>
      <c r="G249" s="353"/>
      <c r="H249" s="112"/>
    </row>
    <row r="250" spans="1:8" s="2" customFormat="1" ht="18.75" x14ac:dyDescent="0.35">
      <c r="A250" s="1"/>
      <c r="B250" s="68"/>
      <c r="C250" s="68"/>
      <c r="D250" s="109"/>
      <c r="E250" s="108"/>
      <c r="F250" s="110"/>
      <c r="G250" s="353"/>
      <c r="H250" s="112"/>
    </row>
    <row r="251" spans="1:8" s="2" customFormat="1" ht="18.75" x14ac:dyDescent="0.35">
      <c r="A251" s="1"/>
      <c r="B251" s="68"/>
      <c r="C251" s="68"/>
      <c r="D251" s="109"/>
      <c r="E251" s="108"/>
      <c r="F251" s="110"/>
      <c r="G251" s="353"/>
      <c r="H251" s="112"/>
    </row>
  </sheetData>
  <mergeCells count="85">
    <mergeCell ref="B206:G206"/>
    <mergeCell ref="B226:G226"/>
    <mergeCell ref="D228:G228"/>
    <mergeCell ref="D235:G235"/>
    <mergeCell ref="D240:G240"/>
    <mergeCell ref="D239:G239"/>
    <mergeCell ref="D169:H169"/>
    <mergeCell ref="E180:G180"/>
    <mergeCell ref="B189:G189"/>
    <mergeCell ref="B194:G194"/>
    <mergeCell ref="B203:G203"/>
    <mergeCell ref="D164:H164"/>
    <mergeCell ref="D165:H165"/>
    <mergeCell ref="D166:H166"/>
    <mergeCell ref="D167:H167"/>
    <mergeCell ref="D168:H168"/>
    <mergeCell ref="D159:H159"/>
    <mergeCell ref="D160:H160"/>
    <mergeCell ref="D161:H161"/>
    <mergeCell ref="D162:H162"/>
    <mergeCell ref="D163:H163"/>
    <mergeCell ref="D241:G241"/>
    <mergeCell ref="B117:G117"/>
    <mergeCell ref="B140:G140"/>
    <mergeCell ref="D142:G142"/>
    <mergeCell ref="D149:G149"/>
    <mergeCell ref="D237:G237"/>
    <mergeCell ref="D238:G238"/>
    <mergeCell ref="B122:G122"/>
    <mergeCell ref="B151:H151"/>
    <mergeCell ref="B152:H152"/>
    <mergeCell ref="B153:H153"/>
    <mergeCell ref="D154:H154"/>
    <mergeCell ref="D155:H155"/>
    <mergeCell ref="D156:H156"/>
    <mergeCell ref="D157:H157"/>
    <mergeCell ref="D158:H158"/>
    <mergeCell ref="B108:G108"/>
    <mergeCell ref="D75:H75"/>
    <mergeCell ref="D76:H76"/>
    <mergeCell ref="D77:H77"/>
    <mergeCell ref="D78:H78"/>
    <mergeCell ref="D79:H79"/>
    <mergeCell ref="D80:H80"/>
    <mergeCell ref="D81:H81"/>
    <mergeCell ref="D82:H82"/>
    <mergeCell ref="D83:H83"/>
    <mergeCell ref="E94:G94"/>
    <mergeCell ref="B103:G103"/>
    <mergeCell ref="D74:H74"/>
    <mergeCell ref="D57:G57"/>
    <mergeCell ref="D63:G63"/>
    <mergeCell ref="B65:H65"/>
    <mergeCell ref="B66:H66"/>
    <mergeCell ref="B67:H67"/>
    <mergeCell ref="D68:H68"/>
    <mergeCell ref="D69:H69"/>
    <mergeCell ref="D70:H70"/>
    <mergeCell ref="D71:H71"/>
    <mergeCell ref="D72:H72"/>
    <mergeCell ref="D73:H73"/>
    <mergeCell ref="B55:G55"/>
    <mergeCell ref="D13:H13"/>
    <mergeCell ref="D14:H14"/>
    <mergeCell ref="D15:H15"/>
    <mergeCell ref="D16:H16"/>
    <mergeCell ref="D17:H17"/>
    <mergeCell ref="D18:H18"/>
    <mergeCell ref="D19:H19"/>
    <mergeCell ref="E30:G30"/>
    <mergeCell ref="B35:G35"/>
    <mergeCell ref="B38:G38"/>
    <mergeCell ref="B41:G41"/>
    <mergeCell ref="D12:H12"/>
    <mergeCell ref="B1:H1"/>
    <mergeCell ref="B2:H2"/>
    <mergeCell ref="B3:H3"/>
    <mergeCell ref="D4:H4"/>
    <mergeCell ref="D5:H5"/>
    <mergeCell ref="D6:H6"/>
    <mergeCell ref="D7:H7"/>
    <mergeCell ref="D8:H8"/>
    <mergeCell ref="D9:H9"/>
    <mergeCell ref="D10:H10"/>
    <mergeCell ref="D11:H11"/>
  </mergeCells>
  <pageMargins left="0.70866141732283505" right="0.70866141732283505" top="0.74803149606299202" bottom="0.74803149606299202" header="0.31496062992126" footer="0.31496062992126"/>
  <pageSetup paperSize="9" scale="58" fitToHeight="0" orientation="portrait" r:id="rId1"/>
  <headerFooter>
    <oddHeader>&amp;CБАРАЊЕ ЗА ПОНУДИ - Тендер 7 - Дел 3 - Анекс 1 Реф. Бр.: LRCP-9034-9210-MK-RFB-A.2.1.7 - Тендер 7 - Дел 3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Бутел&amp;CРеконструкција на ул 1558, Натаниал Кучевишки и Хо Ши Мин&amp;R&amp;P/&amp;N</oddFooter>
  </headerFooter>
  <rowBreaks count="2" manualBreakCount="2">
    <brk id="19" max="7" man="1"/>
    <brk id="38" max="7" man="1"/>
  </rowBreaks>
  <colBreaks count="1" manualBreakCount="1">
    <brk id="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73"/>
  <sheetViews>
    <sheetView view="pageBreakPreview" topLeftCell="A10" zoomScaleNormal="115" zoomScaleSheetLayoutView="100" workbookViewId="0">
      <selection activeCell="H169" sqref="H169"/>
    </sheetView>
  </sheetViews>
  <sheetFormatPr defaultRowHeight="18" x14ac:dyDescent="0.35"/>
  <cols>
    <col min="1" max="1" width="3.42578125" style="1" customWidth="1"/>
    <col min="2" max="2" width="10.5703125" style="68" customWidth="1"/>
    <col min="3" max="3" width="11.5703125" style="68" bestFit="1" customWidth="1"/>
    <col min="4" max="4" width="64.140625" style="69" customWidth="1"/>
    <col min="5" max="5" width="10.140625" style="68" customWidth="1"/>
    <col min="6" max="6" width="16" style="16" bestFit="1" customWidth="1"/>
    <col min="7" max="7" width="15.42578125" style="70" customWidth="1"/>
    <col min="8" max="8" width="21.5703125" style="71" customWidth="1"/>
    <col min="9" max="10" width="9.140625" style="2"/>
    <col min="11" max="11" width="16" style="2" customWidth="1"/>
    <col min="12" max="12" width="11.28515625" style="2" bestFit="1" customWidth="1"/>
    <col min="13" max="13" width="11" style="2" bestFit="1" customWidth="1"/>
    <col min="14" max="37" width="9.140625" style="2"/>
    <col min="250" max="250" width="3.42578125" customWidth="1"/>
    <col min="251" max="251" width="7" customWidth="1"/>
    <col min="252" max="252" width="9.85546875" customWidth="1"/>
    <col min="253" max="253" width="64.140625" customWidth="1"/>
    <col min="254" max="254" width="11.42578125" customWidth="1"/>
    <col min="255" max="255" width="12.85546875" customWidth="1"/>
    <col min="256" max="256" width="15.42578125" customWidth="1"/>
    <col min="257" max="257" width="19.42578125" customWidth="1"/>
    <col min="258" max="258" width="13.85546875" customWidth="1"/>
    <col min="506" max="506" width="3.42578125" customWidth="1"/>
    <col min="507" max="507" width="7" customWidth="1"/>
    <col min="508" max="508" width="9.85546875" customWidth="1"/>
    <col min="509" max="509" width="64.140625" customWidth="1"/>
    <col min="510" max="510" width="11.42578125" customWidth="1"/>
    <col min="511" max="511" width="12.85546875" customWidth="1"/>
    <col min="512" max="512" width="15.42578125" customWidth="1"/>
    <col min="513" max="513" width="19.42578125" customWidth="1"/>
    <col min="514" max="514" width="13.85546875" customWidth="1"/>
    <col min="762" max="762" width="3.42578125" customWidth="1"/>
    <col min="763" max="763" width="7" customWidth="1"/>
    <col min="764" max="764" width="9.85546875" customWidth="1"/>
    <col min="765" max="765" width="64.140625" customWidth="1"/>
    <col min="766" max="766" width="11.42578125" customWidth="1"/>
    <col min="767" max="767" width="12.85546875" customWidth="1"/>
    <col min="768" max="768" width="15.42578125" customWidth="1"/>
    <col min="769" max="769" width="19.42578125" customWidth="1"/>
    <col min="770" max="770" width="13.85546875" customWidth="1"/>
    <col min="1018" max="1018" width="3.42578125" customWidth="1"/>
    <col min="1019" max="1019" width="7" customWidth="1"/>
    <col min="1020" max="1020" width="9.85546875" customWidth="1"/>
    <col min="1021" max="1021" width="64.140625" customWidth="1"/>
    <col min="1022" max="1022" width="11.42578125" customWidth="1"/>
    <col min="1023" max="1023" width="12.85546875" customWidth="1"/>
    <col min="1024" max="1024" width="15.42578125" customWidth="1"/>
    <col min="1025" max="1025" width="19.42578125" customWidth="1"/>
    <col min="1026" max="1026" width="13.85546875" customWidth="1"/>
    <col min="1274" max="1274" width="3.42578125" customWidth="1"/>
    <col min="1275" max="1275" width="7" customWidth="1"/>
    <col min="1276" max="1276" width="9.85546875" customWidth="1"/>
    <col min="1277" max="1277" width="64.140625" customWidth="1"/>
    <col min="1278" max="1278" width="11.42578125" customWidth="1"/>
    <col min="1279" max="1279" width="12.85546875" customWidth="1"/>
    <col min="1280" max="1280" width="15.42578125" customWidth="1"/>
    <col min="1281" max="1281" width="19.42578125" customWidth="1"/>
    <col min="1282" max="1282" width="13.85546875" customWidth="1"/>
    <col min="1530" max="1530" width="3.42578125" customWidth="1"/>
    <col min="1531" max="1531" width="7" customWidth="1"/>
    <col min="1532" max="1532" width="9.85546875" customWidth="1"/>
    <col min="1533" max="1533" width="64.140625" customWidth="1"/>
    <col min="1534" max="1534" width="11.42578125" customWidth="1"/>
    <col min="1535" max="1535" width="12.85546875" customWidth="1"/>
    <col min="1536" max="1536" width="15.42578125" customWidth="1"/>
    <col min="1537" max="1537" width="19.42578125" customWidth="1"/>
    <col min="1538" max="1538" width="13.85546875" customWidth="1"/>
    <col min="1786" max="1786" width="3.42578125" customWidth="1"/>
    <col min="1787" max="1787" width="7" customWidth="1"/>
    <col min="1788" max="1788" width="9.85546875" customWidth="1"/>
    <col min="1789" max="1789" width="64.140625" customWidth="1"/>
    <col min="1790" max="1790" width="11.42578125" customWidth="1"/>
    <col min="1791" max="1791" width="12.85546875" customWidth="1"/>
    <col min="1792" max="1792" width="15.42578125" customWidth="1"/>
    <col min="1793" max="1793" width="19.42578125" customWidth="1"/>
    <col min="1794" max="1794" width="13.85546875" customWidth="1"/>
    <col min="2042" max="2042" width="3.42578125" customWidth="1"/>
    <col min="2043" max="2043" width="7" customWidth="1"/>
    <col min="2044" max="2044" width="9.85546875" customWidth="1"/>
    <col min="2045" max="2045" width="64.140625" customWidth="1"/>
    <col min="2046" max="2046" width="11.42578125" customWidth="1"/>
    <col min="2047" max="2047" width="12.85546875" customWidth="1"/>
    <col min="2048" max="2048" width="15.42578125" customWidth="1"/>
    <col min="2049" max="2049" width="19.42578125" customWidth="1"/>
    <col min="2050" max="2050" width="13.85546875" customWidth="1"/>
    <col min="2298" max="2298" width="3.42578125" customWidth="1"/>
    <col min="2299" max="2299" width="7" customWidth="1"/>
    <col min="2300" max="2300" width="9.85546875" customWidth="1"/>
    <col min="2301" max="2301" width="64.140625" customWidth="1"/>
    <col min="2302" max="2302" width="11.42578125" customWidth="1"/>
    <col min="2303" max="2303" width="12.85546875" customWidth="1"/>
    <col min="2304" max="2304" width="15.42578125" customWidth="1"/>
    <col min="2305" max="2305" width="19.42578125" customWidth="1"/>
    <col min="2306" max="2306" width="13.85546875" customWidth="1"/>
    <col min="2554" max="2554" width="3.42578125" customWidth="1"/>
    <col min="2555" max="2555" width="7" customWidth="1"/>
    <col min="2556" max="2556" width="9.85546875" customWidth="1"/>
    <col min="2557" max="2557" width="64.140625" customWidth="1"/>
    <col min="2558" max="2558" width="11.42578125" customWidth="1"/>
    <col min="2559" max="2559" width="12.85546875" customWidth="1"/>
    <col min="2560" max="2560" width="15.42578125" customWidth="1"/>
    <col min="2561" max="2561" width="19.42578125" customWidth="1"/>
    <col min="2562" max="2562" width="13.85546875" customWidth="1"/>
    <col min="2810" max="2810" width="3.42578125" customWidth="1"/>
    <col min="2811" max="2811" width="7" customWidth="1"/>
    <col min="2812" max="2812" width="9.85546875" customWidth="1"/>
    <col min="2813" max="2813" width="64.140625" customWidth="1"/>
    <col min="2814" max="2814" width="11.42578125" customWidth="1"/>
    <col min="2815" max="2815" width="12.85546875" customWidth="1"/>
    <col min="2816" max="2816" width="15.42578125" customWidth="1"/>
    <col min="2817" max="2817" width="19.42578125" customWidth="1"/>
    <col min="2818" max="2818" width="13.85546875" customWidth="1"/>
    <col min="3066" max="3066" width="3.42578125" customWidth="1"/>
    <col min="3067" max="3067" width="7" customWidth="1"/>
    <col min="3068" max="3068" width="9.85546875" customWidth="1"/>
    <col min="3069" max="3069" width="64.140625" customWidth="1"/>
    <col min="3070" max="3070" width="11.42578125" customWidth="1"/>
    <col min="3071" max="3071" width="12.85546875" customWidth="1"/>
    <col min="3072" max="3072" width="15.42578125" customWidth="1"/>
    <col min="3073" max="3073" width="19.42578125" customWidth="1"/>
    <col min="3074" max="3074" width="13.85546875" customWidth="1"/>
    <col min="3322" max="3322" width="3.42578125" customWidth="1"/>
    <col min="3323" max="3323" width="7" customWidth="1"/>
    <col min="3324" max="3324" width="9.85546875" customWidth="1"/>
    <col min="3325" max="3325" width="64.140625" customWidth="1"/>
    <col min="3326" max="3326" width="11.42578125" customWidth="1"/>
    <col min="3327" max="3327" width="12.85546875" customWidth="1"/>
    <col min="3328" max="3328" width="15.42578125" customWidth="1"/>
    <col min="3329" max="3329" width="19.42578125" customWidth="1"/>
    <col min="3330" max="3330" width="13.85546875" customWidth="1"/>
    <col min="3578" max="3578" width="3.42578125" customWidth="1"/>
    <col min="3579" max="3579" width="7" customWidth="1"/>
    <col min="3580" max="3580" width="9.85546875" customWidth="1"/>
    <col min="3581" max="3581" width="64.140625" customWidth="1"/>
    <col min="3582" max="3582" width="11.42578125" customWidth="1"/>
    <col min="3583" max="3583" width="12.85546875" customWidth="1"/>
    <col min="3584" max="3584" width="15.42578125" customWidth="1"/>
    <col min="3585" max="3585" width="19.42578125" customWidth="1"/>
    <col min="3586" max="3586" width="13.85546875" customWidth="1"/>
    <col min="3834" max="3834" width="3.42578125" customWidth="1"/>
    <col min="3835" max="3835" width="7" customWidth="1"/>
    <col min="3836" max="3836" width="9.85546875" customWidth="1"/>
    <col min="3837" max="3837" width="64.140625" customWidth="1"/>
    <col min="3838" max="3838" width="11.42578125" customWidth="1"/>
    <col min="3839" max="3839" width="12.85546875" customWidth="1"/>
    <col min="3840" max="3840" width="15.42578125" customWidth="1"/>
    <col min="3841" max="3841" width="19.42578125" customWidth="1"/>
    <col min="3842" max="3842" width="13.85546875" customWidth="1"/>
    <col min="4090" max="4090" width="3.42578125" customWidth="1"/>
    <col min="4091" max="4091" width="7" customWidth="1"/>
    <col min="4092" max="4092" width="9.85546875" customWidth="1"/>
    <col min="4093" max="4093" width="64.140625" customWidth="1"/>
    <col min="4094" max="4094" width="11.42578125" customWidth="1"/>
    <col min="4095" max="4095" width="12.85546875" customWidth="1"/>
    <col min="4096" max="4096" width="15.42578125" customWidth="1"/>
    <col min="4097" max="4097" width="19.42578125" customWidth="1"/>
    <col min="4098" max="4098" width="13.85546875" customWidth="1"/>
    <col min="4346" max="4346" width="3.42578125" customWidth="1"/>
    <col min="4347" max="4347" width="7" customWidth="1"/>
    <col min="4348" max="4348" width="9.85546875" customWidth="1"/>
    <col min="4349" max="4349" width="64.140625" customWidth="1"/>
    <col min="4350" max="4350" width="11.42578125" customWidth="1"/>
    <col min="4351" max="4351" width="12.85546875" customWidth="1"/>
    <col min="4352" max="4352" width="15.42578125" customWidth="1"/>
    <col min="4353" max="4353" width="19.42578125" customWidth="1"/>
    <col min="4354" max="4354" width="13.85546875" customWidth="1"/>
    <col min="4602" max="4602" width="3.42578125" customWidth="1"/>
    <col min="4603" max="4603" width="7" customWidth="1"/>
    <col min="4604" max="4604" width="9.85546875" customWidth="1"/>
    <col min="4605" max="4605" width="64.140625" customWidth="1"/>
    <col min="4606" max="4606" width="11.42578125" customWidth="1"/>
    <col min="4607" max="4607" width="12.85546875" customWidth="1"/>
    <col min="4608" max="4608" width="15.42578125" customWidth="1"/>
    <col min="4609" max="4609" width="19.42578125" customWidth="1"/>
    <col min="4610" max="4610" width="13.85546875" customWidth="1"/>
    <col min="4858" max="4858" width="3.42578125" customWidth="1"/>
    <col min="4859" max="4859" width="7" customWidth="1"/>
    <col min="4860" max="4860" width="9.85546875" customWidth="1"/>
    <col min="4861" max="4861" width="64.140625" customWidth="1"/>
    <col min="4862" max="4862" width="11.42578125" customWidth="1"/>
    <col min="4863" max="4863" width="12.85546875" customWidth="1"/>
    <col min="4864" max="4864" width="15.42578125" customWidth="1"/>
    <col min="4865" max="4865" width="19.42578125" customWidth="1"/>
    <col min="4866" max="4866" width="13.85546875" customWidth="1"/>
    <col min="5114" max="5114" width="3.42578125" customWidth="1"/>
    <col min="5115" max="5115" width="7" customWidth="1"/>
    <col min="5116" max="5116" width="9.85546875" customWidth="1"/>
    <col min="5117" max="5117" width="64.140625" customWidth="1"/>
    <col min="5118" max="5118" width="11.42578125" customWidth="1"/>
    <col min="5119" max="5119" width="12.85546875" customWidth="1"/>
    <col min="5120" max="5120" width="15.42578125" customWidth="1"/>
    <col min="5121" max="5121" width="19.42578125" customWidth="1"/>
    <col min="5122" max="5122" width="13.85546875" customWidth="1"/>
    <col min="5370" max="5370" width="3.42578125" customWidth="1"/>
    <col min="5371" max="5371" width="7" customWidth="1"/>
    <col min="5372" max="5372" width="9.85546875" customWidth="1"/>
    <col min="5373" max="5373" width="64.140625" customWidth="1"/>
    <col min="5374" max="5374" width="11.42578125" customWidth="1"/>
    <col min="5375" max="5375" width="12.85546875" customWidth="1"/>
    <col min="5376" max="5376" width="15.42578125" customWidth="1"/>
    <col min="5377" max="5377" width="19.42578125" customWidth="1"/>
    <col min="5378" max="5378" width="13.85546875" customWidth="1"/>
    <col min="5626" max="5626" width="3.42578125" customWidth="1"/>
    <col min="5627" max="5627" width="7" customWidth="1"/>
    <col min="5628" max="5628" width="9.85546875" customWidth="1"/>
    <col min="5629" max="5629" width="64.140625" customWidth="1"/>
    <col min="5630" max="5630" width="11.42578125" customWidth="1"/>
    <col min="5631" max="5631" width="12.85546875" customWidth="1"/>
    <col min="5632" max="5632" width="15.42578125" customWidth="1"/>
    <col min="5633" max="5633" width="19.42578125" customWidth="1"/>
    <col min="5634" max="5634" width="13.85546875" customWidth="1"/>
    <col min="5882" max="5882" width="3.42578125" customWidth="1"/>
    <col min="5883" max="5883" width="7" customWidth="1"/>
    <col min="5884" max="5884" width="9.85546875" customWidth="1"/>
    <col min="5885" max="5885" width="64.140625" customWidth="1"/>
    <col min="5886" max="5886" width="11.42578125" customWidth="1"/>
    <col min="5887" max="5887" width="12.85546875" customWidth="1"/>
    <col min="5888" max="5888" width="15.42578125" customWidth="1"/>
    <col min="5889" max="5889" width="19.42578125" customWidth="1"/>
    <col min="5890" max="5890" width="13.85546875" customWidth="1"/>
    <col min="6138" max="6138" width="3.42578125" customWidth="1"/>
    <col min="6139" max="6139" width="7" customWidth="1"/>
    <col min="6140" max="6140" width="9.85546875" customWidth="1"/>
    <col min="6141" max="6141" width="64.140625" customWidth="1"/>
    <col min="6142" max="6142" width="11.42578125" customWidth="1"/>
    <col min="6143" max="6143" width="12.85546875" customWidth="1"/>
    <col min="6144" max="6144" width="15.42578125" customWidth="1"/>
    <col min="6145" max="6145" width="19.42578125" customWidth="1"/>
    <col min="6146" max="6146" width="13.85546875" customWidth="1"/>
    <col min="6394" max="6394" width="3.42578125" customWidth="1"/>
    <col min="6395" max="6395" width="7" customWidth="1"/>
    <col min="6396" max="6396" width="9.85546875" customWidth="1"/>
    <col min="6397" max="6397" width="64.140625" customWidth="1"/>
    <col min="6398" max="6398" width="11.42578125" customWidth="1"/>
    <col min="6399" max="6399" width="12.85546875" customWidth="1"/>
    <col min="6400" max="6400" width="15.42578125" customWidth="1"/>
    <col min="6401" max="6401" width="19.42578125" customWidth="1"/>
    <col min="6402" max="6402" width="13.85546875" customWidth="1"/>
    <col min="6650" max="6650" width="3.42578125" customWidth="1"/>
    <col min="6651" max="6651" width="7" customWidth="1"/>
    <col min="6652" max="6652" width="9.85546875" customWidth="1"/>
    <col min="6653" max="6653" width="64.140625" customWidth="1"/>
    <col min="6654" max="6654" width="11.42578125" customWidth="1"/>
    <col min="6655" max="6655" width="12.85546875" customWidth="1"/>
    <col min="6656" max="6656" width="15.42578125" customWidth="1"/>
    <col min="6657" max="6657" width="19.42578125" customWidth="1"/>
    <col min="6658" max="6658" width="13.85546875" customWidth="1"/>
    <col min="6906" max="6906" width="3.42578125" customWidth="1"/>
    <col min="6907" max="6907" width="7" customWidth="1"/>
    <col min="6908" max="6908" width="9.85546875" customWidth="1"/>
    <col min="6909" max="6909" width="64.140625" customWidth="1"/>
    <col min="6910" max="6910" width="11.42578125" customWidth="1"/>
    <col min="6911" max="6911" width="12.85546875" customWidth="1"/>
    <col min="6912" max="6912" width="15.42578125" customWidth="1"/>
    <col min="6913" max="6913" width="19.42578125" customWidth="1"/>
    <col min="6914" max="6914" width="13.85546875" customWidth="1"/>
    <col min="7162" max="7162" width="3.42578125" customWidth="1"/>
    <col min="7163" max="7163" width="7" customWidth="1"/>
    <col min="7164" max="7164" width="9.85546875" customWidth="1"/>
    <col min="7165" max="7165" width="64.140625" customWidth="1"/>
    <col min="7166" max="7166" width="11.42578125" customWidth="1"/>
    <col min="7167" max="7167" width="12.85546875" customWidth="1"/>
    <col min="7168" max="7168" width="15.42578125" customWidth="1"/>
    <col min="7169" max="7169" width="19.42578125" customWidth="1"/>
    <col min="7170" max="7170" width="13.85546875" customWidth="1"/>
    <col min="7418" max="7418" width="3.42578125" customWidth="1"/>
    <col min="7419" max="7419" width="7" customWidth="1"/>
    <col min="7420" max="7420" width="9.85546875" customWidth="1"/>
    <col min="7421" max="7421" width="64.140625" customWidth="1"/>
    <col min="7422" max="7422" width="11.42578125" customWidth="1"/>
    <col min="7423" max="7423" width="12.85546875" customWidth="1"/>
    <col min="7424" max="7424" width="15.42578125" customWidth="1"/>
    <col min="7425" max="7425" width="19.42578125" customWidth="1"/>
    <col min="7426" max="7426" width="13.85546875" customWidth="1"/>
    <col min="7674" max="7674" width="3.42578125" customWidth="1"/>
    <col min="7675" max="7675" width="7" customWidth="1"/>
    <col min="7676" max="7676" width="9.85546875" customWidth="1"/>
    <col min="7677" max="7677" width="64.140625" customWidth="1"/>
    <col min="7678" max="7678" width="11.42578125" customWidth="1"/>
    <col min="7679" max="7679" width="12.85546875" customWidth="1"/>
    <col min="7680" max="7680" width="15.42578125" customWidth="1"/>
    <col min="7681" max="7681" width="19.42578125" customWidth="1"/>
    <col min="7682" max="7682" width="13.85546875" customWidth="1"/>
    <col min="7930" max="7930" width="3.42578125" customWidth="1"/>
    <col min="7931" max="7931" width="7" customWidth="1"/>
    <col min="7932" max="7932" width="9.85546875" customWidth="1"/>
    <col min="7933" max="7933" width="64.140625" customWidth="1"/>
    <col min="7934" max="7934" width="11.42578125" customWidth="1"/>
    <col min="7935" max="7935" width="12.85546875" customWidth="1"/>
    <col min="7936" max="7936" width="15.42578125" customWidth="1"/>
    <col min="7937" max="7937" width="19.42578125" customWidth="1"/>
    <col min="7938" max="7938" width="13.85546875" customWidth="1"/>
    <col min="8186" max="8186" width="3.42578125" customWidth="1"/>
    <col min="8187" max="8187" width="7" customWidth="1"/>
    <col min="8188" max="8188" width="9.85546875" customWidth="1"/>
    <col min="8189" max="8189" width="64.140625" customWidth="1"/>
    <col min="8190" max="8190" width="11.42578125" customWidth="1"/>
    <col min="8191" max="8191" width="12.85546875" customWidth="1"/>
    <col min="8192" max="8192" width="15.42578125" customWidth="1"/>
    <col min="8193" max="8193" width="19.42578125" customWidth="1"/>
    <col min="8194" max="8194" width="13.85546875" customWidth="1"/>
    <col min="8442" max="8442" width="3.42578125" customWidth="1"/>
    <col min="8443" max="8443" width="7" customWidth="1"/>
    <col min="8444" max="8444" width="9.85546875" customWidth="1"/>
    <col min="8445" max="8445" width="64.140625" customWidth="1"/>
    <col min="8446" max="8446" width="11.42578125" customWidth="1"/>
    <col min="8447" max="8447" width="12.85546875" customWidth="1"/>
    <col min="8448" max="8448" width="15.42578125" customWidth="1"/>
    <col min="8449" max="8449" width="19.42578125" customWidth="1"/>
    <col min="8450" max="8450" width="13.85546875" customWidth="1"/>
    <col min="8698" max="8698" width="3.42578125" customWidth="1"/>
    <col min="8699" max="8699" width="7" customWidth="1"/>
    <col min="8700" max="8700" width="9.85546875" customWidth="1"/>
    <col min="8701" max="8701" width="64.140625" customWidth="1"/>
    <col min="8702" max="8702" width="11.42578125" customWidth="1"/>
    <col min="8703" max="8703" width="12.85546875" customWidth="1"/>
    <col min="8704" max="8704" width="15.42578125" customWidth="1"/>
    <col min="8705" max="8705" width="19.42578125" customWidth="1"/>
    <col min="8706" max="8706" width="13.85546875" customWidth="1"/>
    <col min="8954" max="8954" width="3.42578125" customWidth="1"/>
    <col min="8955" max="8955" width="7" customWidth="1"/>
    <col min="8956" max="8956" width="9.85546875" customWidth="1"/>
    <col min="8957" max="8957" width="64.140625" customWidth="1"/>
    <col min="8958" max="8958" width="11.42578125" customWidth="1"/>
    <col min="8959" max="8959" width="12.85546875" customWidth="1"/>
    <col min="8960" max="8960" width="15.42578125" customWidth="1"/>
    <col min="8961" max="8961" width="19.42578125" customWidth="1"/>
    <col min="8962" max="8962" width="13.85546875" customWidth="1"/>
    <col min="9210" max="9210" width="3.42578125" customWidth="1"/>
    <col min="9211" max="9211" width="7" customWidth="1"/>
    <col min="9212" max="9212" width="9.85546875" customWidth="1"/>
    <col min="9213" max="9213" width="64.140625" customWidth="1"/>
    <col min="9214" max="9214" width="11.42578125" customWidth="1"/>
    <col min="9215" max="9215" width="12.85546875" customWidth="1"/>
    <col min="9216" max="9216" width="15.42578125" customWidth="1"/>
    <col min="9217" max="9217" width="19.42578125" customWidth="1"/>
    <col min="9218" max="9218" width="13.85546875" customWidth="1"/>
    <col min="9466" max="9466" width="3.42578125" customWidth="1"/>
    <col min="9467" max="9467" width="7" customWidth="1"/>
    <col min="9468" max="9468" width="9.85546875" customWidth="1"/>
    <col min="9469" max="9469" width="64.140625" customWidth="1"/>
    <col min="9470" max="9470" width="11.42578125" customWidth="1"/>
    <col min="9471" max="9471" width="12.85546875" customWidth="1"/>
    <col min="9472" max="9472" width="15.42578125" customWidth="1"/>
    <col min="9473" max="9473" width="19.42578125" customWidth="1"/>
    <col min="9474" max="9474" width="13.85546875" customWidth="1"/>
    <col min="9722" max="9722" width="3.42578125" customWidth="1"/>
    <col min="9723" max="9723" width="7" customWidth="1"/>
    <col min="9724" max="9724" width="9.85546875" customWidth="1"/>
    <col min="9725" max="9725" width="64.140625" customWidth="1"/>
    <col min="9726" max="9726" width="11.42578125" customWidth="1"/>
    <col min="9727" max="9727" width="12.85546875" customWidth="1"/>
    <col min="9728" max="9728" width="15.42578125" customWidth="1"/>
    <col min="9729" max="9729" width="19.42578125" customWidth="1"/>
    <col min="9730" max="9730" width="13.85546875" customWidth="1"/>
    <col min="9978" max="9978" width="3.42578125" customWidth="1"/>
    <col min="9979" max="9979" width="7" customWidth="1"/>
    <col min="9980" max="9980" width="9.85546875" customWidth="1"/>
    <col min="9981" max="9981" width="64.140625" customWidth="1"/>
    <col min="9982" max="9982" width="11.42578125" customWidth="1"/>
    <col min="9983" max="9983" width="12.85546875" customWidth="1"/>
    <col min="9984" max="9984" width="15.42578125" customWidth="1"/>
    <col min="9985" max="9985" width="19.42578125" customWidth="1"/>
    <col min="9986" max="9986" width="13.85546875" customWidth="1"/>
    <col min="10234" max="10234" width="3.42578125" customWidth="1"/>
    <col min="10235" max="10235" width="7" customWidth="1"/>
    <col min="10236" max="10236" width="9.85546875" customWidth="1"/>
    <col min="10237" max="10237" width="64.140625" customWidth="1"/>
    <col min="10238" max="10238" width="11.42578125" customWidth="1"/>
    <col min="10239" max="10239" width="12.85546875" customWidth="1"/>
    <col min="10240" max="10240" width="15.42578125" customWidth="1"/>
    <col min="10241" max="10241" width="19.42578125" customWidth="1"/>
    <col min="10242" max="10242" width="13.85546875" customWidth="1"/>
    <col min="10490" max="10490" width="3.42578125" customWidth="1"/>
    <col min="10491" max="10491" width="7" customWidth="1"/>
    <col min="10492" max="10492" width="9.85546875" customWidth="1"/>
    <col min="10493" max="10493" width="64.140625" customWidth="1"/>
    <col min="10494" max="10494" width="11.42578125" customWidth="1"/>
    <col min="10495" max="10495" width="12.85546875" customWidth="1"/>
    <col min="10496" max="10496" width="15.42578125" customWidth="1"/>
    <col min="10497" max="10497" width="19.42578125" customWidth="1"/>
    <col min="10498" max="10498" width="13.85546875" customWidth="1"/>
    <col min="10746" max="10746" width="3.42578125" customWidth="1"/>
    <col min="10747" max="10747" width="7" customWidth="1"/>
    <col min="10748" max="10748" width="9.85546875" customWidth="1"/>
    <col min="10749" max="10749" width="64.140625" customWidth="1"/>
    <col min="10750" max="10750" width="11.42578125" customWidth="1"/>
    <col min="10751" max="10751" width="12.85546875" customWidth="1"/>
    <col min="10752" max="10752" width="15.42578125" customWidth="1"/>
    <col min="10753" max="10753" width="19.42578125" customWidth="1"/>
    <col min="10754" max="10754" width="13.85546875" customWidth="1"/>
    <col min="11002" max="11002" width="3.42578125" customWidth="1"/>
    <col min="11003" max="11003" width="7" customWidth="1"/>
    <col min="11004" max="11004" width="9.85546875" customWidth="1"/>
    <col min="11005" max="11005" width="64.140625" customWidth="1"/>
    <col min="11006" max="11006" width="11.42578125" customWidth="1"/>
    <col min="11007" max="11007" width="12.85546875" customWidth="1"/>
    <col min="11008" max="11008" width="15.42578125" customWidth="1"/>
    <col min="11009" max="11009" width="19.42578125" customWidth="1"/>
    <col min="11010" max="11010" width="13.85546875" customWidth="1"/>
    <col min="11258" max="11258" width="3.42578125" customWidth="1"/>
    <col min="11259" max="11259" width="7" customWidth="1"/>
    <col min="11260" max="11260" width="9.85546875" customWidth="1"/>
    <col min="11261" max="11261" width="64.140625" customWidth="1"/>
    <col min="11262" max="11262" width="11.42578125" customWidth="1"/>
    <col min="11263" max="11263" width="12.85546875" customWidth="1"/>
    <col min="11264" max="11264" width="15.42578125" customWidth="1"/>
    <col min="11265" max="11265" width="19.42578125" customWidth="1"/>
    <col min="11266" max="11266" width="13.85546875" customWidth="1"/>
    <col min="11514" max="11514" width="3.42578125" customWidth="1"/>
    <col min="11515" max="11515" width="7" customWidth="1"/>
    <col min="11516" max="11516" width="9.85546875" customWidth="1"/>
    <col min="11517" max="11517" width="64.140625" customWidth="1"/>
    <col min="11518" max="11518" width="11.42578125" customWidth="1"/>
    <col min="11519" max="11519" width="12.85546875" customWidth="1"/>
    <col min="11520" max="11520" width="15.42578125" customWidth="1"/>
    <col min="11521" max="11521" width="19.42578125" customWidth="1"/>
    <col min="11522" max="11522" width="13.85546875" customWidth="1"/>
    <col min="11770" max="11770" width="3.42578125" customWidth="1"/>
    <col min="11771" max="11771" width="7" customWidth="1"/>
    <col min="11772" max="11772" width="9.85546875" customWidth="1"/>
    <col min="11773" max="11773" width="64.140625" customWidth="1"/>
    <col min="11774" max="11774" width="11.42578125" customWidth="1"/>
    <col min="11775" max="11775" width="12.85546875" customWidth="1"/>
    <col min="11776" max="11776" width="15.42578125" customWidth="1"/>
    <col min="11777" max="11777" width="19.42578125" customWidth="1"/>
    <col min="11778" max="11778" width="13.85546875" customWidth="1"/>
    <col min="12026" max="12026" width="3.42578125" customWidth="1"/>
    <col min="12027" max="12027" width="7" customWidth="1"/>
    <col min="12028" max="12028" width="9.85546875" customWidth="1"/>
    <col min="12029" max="12029" width="64.140625" customWidth="1"/>
    <col min="12030" max="12030" width="11.42578125" customWidth="1"/>
    <col min="12031" max="12031" width="12.85546875" customWidth="1"/>
    <col min="12032" max="12032" width="15.42578125" customWidth="1"/>
    <col min="12033" max="12033" width="19.42578125" customWidth="1"/>
    <col min="12034" max="12034" width="13.85546875" customWidth="1"/>
    <col min="12282" max="12282" width="3.42578125" customWidth="1"/>
    <col min="12283" max="12283" width="7" customWidth="1"/>
    <col min="12284" max="12284" width="9.85546875" customWidth="1"/>
    <col min="12285" max="12285" width="64.140625" customWidth="1"/>
    <col min="12286" max="12286" width="11.42578125" customWidth="1"/>
    <col min="12287" max="12287" width="12.85546875" customWidth="1"/>
    <col min="12288" max="12288" width="15.42578125" customWidth="1"/>
    <col min="12289" max="12289" width="19.42578125" customWidth="1"/>
    <col min="12290" max="12290" width="13.85546875" customWidth="1"/>
    <col min="12538" max="12538" width="3.42578125" customWidth="1"/>
    <col min="12539" max="12539" width="7" customWidth="1"/>
    <col min="12540" max="12540" width="9.85546875" customWidth="1"/>
    <col min="12541" max="12541" width="64.140625" customWidth="1"/>
    <col min="12542" max="12542" width="11.42578125" customWidth="1"/>
    <col min="12543" max="12543" width="12.85546875" customWidth="1"/>
    <col min="12544" max="12544" width="15.42578125" customWidth="1"/>
    <col min="12545" max="12545" width="19.42578125" customWidth="1"/>
    <col min="12546" max="12546" width="13.85546875" customWidth="1"/>
    <col min="12794" max="12794" width="3.42578125" customWidth="1"/>
    <col min="12795" max="12795" width="7" customWidth="1"/>
    <col min="12796" max="12796" width="9.85546875" customWidth="1"/>
    <col min="12797" max="12797" width="64.140625" customWidth="1"/>
    <col min="12798" max="12798" width="11.42578125" customWidth="1"/>
    <col min="12799" max="12799" width="12.85546875" customWidth="1"/>
    <col min="12800" max="12800" width="15.42578125" customWidth="1"/>
    <col min="12801" max="12801" width="19.42578125" customWidth="1"/>
    <col min="12802" max="12802" width="13.85546875" customWidth="1"/>
    <col min="13050" max="13050" width="3.42578125" customWidth="1"/>
    <col min="13051" max="13051" width="7" customWidth="1"/>
    <col min="13052" max="13052" width="9.85546875" customWidth="1"/>
    <col min="13053" max="13053" width="64.140625" customWidth="1"/>
    <col min="13054" max="13054" width="11.42578125" customWidth="1"/>
    <col min="13055" max="13055" width="12.85546875" customWidth="1"/>
    <col min="13056" max="13056" width="15.42578125" customWidth="1"/>
    <col min="13057" max="13057" width="19.42578125" customWidth="1"/>
    <col min="13058" max="13058" width="13.85546875" customWidth="1"/>
    <col min="13306" max="13306" width="3.42578125" customWidth="1"/>
    <col min="13307" max="13307" width="7" customWidth="1"/>
    <col min="13308" max="13308" width="9.85546875" customWidth="1"/>
    <col min="13309" max="13309" width="64.140625" customWidth="1"/>
    <col min="13310" max="13310" width="11.42578125" customWidth="1"/>
    <col min="13311" max="13311" width="12.85546875" customWidth="1"/>
    <col min="13312" max="13312" width="15.42578125" customWidth="1"/>
    <col min="13313" max="13313" width="19.42578125" customWidth="1"/>
    <col min="13314" max="13314" width="13.85546875" customWidth="1"/>
    <col min="13562" max="13562" width="3.42578125" customWidth="1"/>
    <col min="13563" max="13563" width="7" customWidth="1"/>
    <col min="13564" max="13564" width="9.85546875" customWidth="1"/>
    <col min="13565" max="13565" width="64.140625" customWidth="1"/>
    <col min="13566" max="13566" width="11.42578125" customWidth="1"/>
    <col min="13567" max="13567" width="12.85546875" customWidth="1"/>
    <col min="13568" max="13568" width="15.42578125" customWidth="1"/>
    <col min="13569" max="13569" width="19.42578125" customWidth="1"/>
    <col min="13570" max="13570" width="13.85546875" customWidth="1"/>
    <col min="13818" max="13818" width="3.42578125" customWidth="1"/>
    <col min="13819" max="13819" width="7" customWidth="1"/>
    <col min="13820" max="13820" width="9.85546875" customWidth="1"/>
    <col min="13821" max="13821" width="64.140625" customWidth="1"/>
    <col min="13822" max="13822" width="11.42578125" customWidth="1"/>
    <col min="13823" max="13823" width="12.85546875" customWidth="1"/>
    <col min="13824" max="13824" width="15.42578125" customWidth="1"/>
    <col min="13825" max="13825" width="19.42578125" customWidth="1"/>
    <col min="13826" max="13826" width="13.85546875" customWidth="1"/>
    <col min="14074" max="14074" width="3.42578125" customWidth="1"/>
    <col min="14075" max="14075" width="7" customWidth="1"/>
    <col min="14076" max="14076" width="9.85546875" customWidth="1"/>
    <col min="14077" max="14077" width="64.140625" customWidth="1"/>
    <col min="14078" max="14078" width="11.42578125" customWidth="1"/>
    <col min="14079" max="14079" width="12.85546875" customWidth="1"/>
    <col min="14080" max="14080" width="15.42578125" customWidth="1"/>
    <col min="14081" max="14081" width="19.42578125" customWidth="1"/>
    <col min="14082" max="14082" width="13.85546875" customWidth="1"/>
    <col min="14330" max="14330" width="3.42578125" customWidth="1"/>
    <col min="14331" max="14331" width="7" customWidth="1"/>
    <col min="14332" max="14332" width="9.85546875" customWidth="1"/>
    <col min="14333" max="14333" width="64.140625" customWidth="1"/>
    <col min="14334" max="14334" width="11.42578125" customWidth="1"/>
    <col min="14335" max="14335" width="12.85546875" customWidth="1"/>
    <col min="14336" max="14336" width="15.42578125" customWidth="1"/>
    <col min="14337" max="14337" width="19.42578125" customWidth="1"/>
    <col min="14338" max="14338" width="13.85546875" customWidth="1"/>
    <col min="14586" max="14586" width="3.42578125" customWidth="1"/>
    <col min="14587" max="14587" width="7" customWidth="1"/>
    <col min="14588" max="14588" width="9.85546875" customWidth="1"/>
    <col min="14589" max="14589" width="64.140625" customWidth="1"/>
    <col min="14590" max="14590" width="11.42578125" customWidth="1"/>
    <col min="14591" max="14591" width="12.85546875" customWidth="1"/>
    <col min="14592" max="14592" width="15.42578125" customWidth="1"/>
    <col min="14593" max="14593" width="19.42578125" customWidth="1"/>
    <col min="14594" max="14594" width="13.85546875" customWidth="1"/>
    <col min="14842" max="14842" width="3.42578125" customWidth="1"/>
    <col min="14843" max="14843" width="7" customWidth="1"/>
    <col min="14844" max="14844" width="9.85546875" customWidth="1"/>
    <col min="14845" max="14845" width="64.140625" customWidth="1"/>
    <col min="14846" max="14846" width="11.42578125" customWidth="1"/>
    <col min="14847" max="14847" width="12.85546875" customWidth="1"/>
    <col min="14848" max="14848" width="15.42578125" customWidth="1"/>
    <col min="14849" max="14849" width="19.42578125" customWidth="1"/>
    <col min="14850" max="14850" width="13.85546875" customWidth="1"/>
    <col min="15098" max="15098" width="3.42578125" customWidth="1"/>
    <col min="15099" max="15099" width="7" customWidth="1"/>
    <col min="15100" max="15100" width="9.85546875" customWidth="1"/>
    <col min="15101" max="15101" width="64.140625" customWidth="1"/>
    <col min="15102" max="15102" width="11.42578125" customWidth="1"/>
    <col min="15103" max="15103" width="12.85546875" customWidth="1"/>
    <col min="15104" max="15104" width="15.42578125" customWidth="1"/>
    <col min="15105" max="15105" width="19.42578125" customWidth="1"/>
    <col min="15106" max="15106" width="13.85546875" customWidth="1"/>
    <col min="15354" max="15354" width="3.42578125" customWidth="1"/>
    <col min="15355" max="15355" width="7" customWidth="1"/>
    <col min="15356" max="15356" width="9.85546875" customWidth="1"/>
    <col min="15357" max="15357" width="64.140625" customWidth="1"/>
    <col min="15358" max="15358" width="11.42578125" customWidth="1"/>
    <col min="15359" max="15359" width="12.85546875" customWidth="1"/>
    <col min="15360" max="15360" width="15.42578125" customWidth="1"/>
    <col min="15361" max="15361" width="19.42578125" customWidth="1"/>
    <col min="15362" max="15362" width="13.85546875" customWidth="1"/>
    <col min="15610" max="15610" width="3.42578125" customWidth="1"/>
    <col min="15611" max="15611" width="7" customWidth="1"/>
    <col min="15612" max="15612" width="9.85546875" customWidth="1"/>
    <col min="15613" max="15613" width="64.140625" customWidth="1"/>
    <col min="15614" max="15614" width="11.42578125" customWidth="1"/>
    <col min="15615" max="15615" width="12.85546875" customWidth="1"/>
    <col min="15616" max="15616" width="15.42578125" customWidth="1"/>
    <col min="15617" max="15617" width="19.42578125" customWidth="1"/>
    <col min="15618" max="15618" width="13.85546875" customWidth="1"/>
    <col min="15866" max="15866" width="3.42578125" customWidth="1"/>
    <col min="15867" max="15867" width="7" customWidth="1"/>
    <col min="15868" max="15868" width="9.85546875" customWidth="1"/>
    <col min="15869" max="15869" width="64.140625" customWidth="1"/>
    <col min="15870" max="15870" width="11.42578125" customWidth="1"/>
    <col min="15871" max="15871" width="12.85546875" customWidth="1"/>
    <col min="15872" max="15872" width="15.42578125" customWidth="1"/>
    <col min="15873" max="15873" width="19.42578125" customWidth="1"/>
    <col min="15874" max="15874" width="13.85546875" customWidth="1"/>
    <col min="16122" max="16122" width="3.42578125" customWidth="1"/>
    <col min="16123" max="16123" width="7" customWidth="1"/>
    <col min="16124" max="16124" width="9.85546875" customWidth="1"/>
    <col min="16125" max="16125" width="64.140625" customWidth="1"/>
    <col min="16126" max="16126" width="11.42578125" customWidth="1"/>
    <col min="16127" max="16127" width="12.85546875" customWidth="1"/>
    <col min="16128" max="16128" width="15.42578125" customWidth="1"/>
    <col min="16129" max="16129" width="19.42578125" customWidth="1"/>
    <col min="16130" max="16130" width="13.85546875" customWidth="1"/>
  </cols>
  <sheetData>
    <row r="1" spans="1:8" ht="84.75" customHeight="1" thickBot="1" x14ac:dyDescent="0.4">
      <c r="B1" s="759" t="s">
        <v>305</v>
      </c>
      <c r="C1" s="760"/>
      <c r="D1" s="760"/>
      <c r="E1" s="760"/>
      <c r="F1" s="760"/>
      <c r="G1" s="760"/>
      <c r="H1" s="761"/>
    </row>
    <row r="2" spans="1:8" ht="19.5" thickBot="1" x14ac:dyDescent="0.4">
      <c r="B2" s="762" t="s">
        <v>0</v>
      </c>
      <c r="C2" s="763"/>
      <c r="D2" s="763"/>
      <c r="E2" s="763"/>
      <c r="F2" s="763"/>
      <c r="G2" s="763"/>
      <c r="H2" s="764"/>
    </row>
    <row r="3" spans="1:8" ht="39" customHeight="1" thickBot="1" x14ac:dyDescent="0.4">
      <c r="B3" s="765" t="s">
        <v>306</v>
      </c>
      <c r="C3" s="766"/>
      <c r="D3" s="766"/>
      <c r="E3" s="766"/>
      <c r="F3" s="766"/>
      <c r="G3" s="766"/>
      <c r="H3" s="767"/>
    </row>
    <row r="4" spans="1:8" ht="24" customHeight="1" thickBot="1" x14ac:dyDescent="0.4">
      <c r="B4" s="35"/>
      <c r="C4" s="436"/>
      <c r="D4" s="768" t="s">
        <v>1</v>
      </c>
      <c r="E4" s="768"/>
      <c r="F4" s="768"/>
      <c r="G4" s="768"/>
      <c r="H4" s="665"/>
    </row>
    <row r="5" spans="1:8" ht="42" customHeight="1" x14ac:dyDescent="0.35">
      <c r="A5" s="3"/>
      <c r="B5" s="37"/>
      <c r="C5" s="38" t="s">
        <v>2</v>
      </c>
      <c r="D5" s="769" t="s">
        <v>3</v>
      </c>
      <c r="E5" s="770"/>
      <c r="F5" s="770"/>
      <c r="G5" s="770"/>
      <c r="H5" s="771"/>
    </row>
    <row r="6" spans="1:8" ht="131.25" customHeight="1" x14ac:dyDescent="0.35">
      <c r="A6" s="3"/>
      <c r="B6" s="39"/>
      <c r="C6" s="11" t="s">
        <v>4</v>
      </c>
      <c r="D6" s="646" t="s">
        <v>5</v>
      </c>
      <c r="E6" s="646"/>
      <c r="F6" s="646"/>
      <c r="G6" s="646"/>
      <c r="H6" s="647"/>
    </row>
    <row r="7" spans="1:8" ht="81" customHeight="1" x14ac:dyDescent="0.35">
      <c r="A7" s="3"/>
      <c r="B7" s="287"/>
      <c r="C7" s="11" t="s">
        <v>6</v>
      </c>
      <c r="D7" s="646" t="s">
        <v>7</v>
      </c>
      <c r="E7" s="646"/>
      <c r="F7" s="646"/>
      <c r="G7" s="646"/>
      <c r="H7" s="647"/>
    </row>
    <row r="8" spans="1:8" ht="82.5" customHeight="1" x14ac:dyDescent="0.35">
      <c r="A8" s="3"/>
      <c r="B8" s="287"/>
      <c r="C8" s="11" t="s">
        <v>8</v>
      </c>
      <c r="D8" s="646" t="s">
        <v>80</v>
      </c>
      <c r="E8" s="646"/>
      <c r="F8" s="646"/>
      <c r="G8" s="646"/>
      <c r="H8" s="647"/>
    </row>
    <row r="9" spans="1:8" ht="132.75" customHeight="1" x14ac:dyDescent="0.35">
      <c r="A9" s="3"/>
      <c r="B9" s="287"/>
      <c r="C9" s="11" t="s">
        <v>9</v>
      </c>
      <c r="D9" s="646" t="s">
        <v>58</v>
      </c>
      <c r="E9" s="646"/>
      <c r="F9" s="646"/>
      <c r="G9" s="646"/>
      <c r="H9" s="647"/>
    </row>
    <row r="10" spans="1:8" ht="88.5" customHeight="1" x14ac:dyDescent="0.35">
      <c r="A10" s="3"/>
      <c r="B10" s="287"/>
      <c r="C10" s="11" t="s">
        <v>10</v>
      </c>
      <c r="D10" s="646" t="s">
        <v>59</v>
      </c>
      <c r="E10" s="646"/>
      <c r="F10" s="646"/>
      <c r="G10" s="646"/>
      <c r="H10" s="647"/>
    </row>
    <row r="11" spans="1:8" ht="45" customHeight="1" x14ac:dyDescent="0.35">
      <c r="A11" s="3"/>
      <c r="B11" s="287"/>
      <c r="C11" s="11" t="s">
        <v>11</v>
      </c>
      <c r="D11" s="646" t="s">
        <v>12</v>
      </c>
      <c r="E11" s="646"/>
      <c r="F11" s="646"/>
      <c r="G11" s="646"/>
      <c r="H11" s="647"/>
    </row>
    <row r="12" spans="1:8" ht="141" customHeight="1" x14ac:dyDescent="0.35">
      <c r="A12" s="3"/>
      <c r="B12" s="287"/>
      <c r="C12" s="11" t="s">
        <v>13</v>
      </c>
      <c r="D12" s="646" t="s">
        <v>127</v>
      </c>
      <c r="E12" s="646"/>
      <c r="F12" s="646"/>
      <c r="G12" s="646"/>
      <c r="H12" s="647"/>
    </row>
    <row r="13" spans="1:8" ht="62.25" customHeight="1" x14ac:dyDescent="0.35">
      <c r="A13" s="3"/>
      <c r="B13" s="287"/>
      <c r="C13" s="34" t="s">
        <v>14</v>
      </c>
      <c r="D13" s="646" t="s">
        <v>15</v>
      </c>
      <c r="E13" s="646"/>
      <c r="F13" s="646"/>
      <c r="G13" s="646"/>
      <c r="H13" s="647"/>
    </row>
    <row r="14" spans="1:8" ht="138" customHeight="1" x14ac:dyDescent="0.35">
      <c r="A14" s="3"/>
      <c r="B14" s="287"/>
      <c r="C14" s="11" t="s">
        <v>16</v>
      </c>
      <c r="D14" s="646" t="s">
        <v>238</v>
      </c>
      <c r="E14" s="646"/>
      <c r="F14" s="646"/>
      <c r="G14" s="646"/>
      <c r="H14" s="647"/>
    </row>
    <row r="15" spans="1:8" ht="182.25" customHeight="1" x14ac:dyDescent="0.35">
      <c r="A15" s="3"/>
      <c r="B15" s="287"/>
      <c r="C15" s="11" t="s">
        <v>17</v>
      </c>
      <c r="D15" s="646" t="s">
        <v>18</v>
      </c>
      <c r="E15" s="646"/>
      <c r="F15" s="646"/>
      <c r="G15" s="646"/>
      <c r="H15" s="647"/>
    </row>
    <row r="16" spans="1:8" ht="154.5" customHeight="1" x14ac:dyDescent="0.35">
      <c r="A16" s="3"/>
      <c r="B16" s="287"/>
      <c r="C16" s="11" t="s">
        <v>19</v>
      </c>
      <c r="D16" s="646" t="s">
        <v>20</v>
      </c>
      <c r="E16" s="646"/>
      <c r="F16" s="646"/>
      <c r="G16" s="646"/>
      <c r="H16" s="647"/>
    </row>
    <row r="17" spans="1:37" ht="106.5" customHeight="1" x14ac:dyDescent="0.35">
      <c r="A17" s="3"/>
      <c r="B17" s="287"/>
      <c r="C17" s="11" t="s">
        <v>21</v>
      </c>
      <c r="D17" s="646" t="s">
        <v>22</v>
      </c>
      <c r="E17" s="646"/>
      <c r="F17" s="646"/>
      <c r="G17" s="646"/>
      <c r="H17" s="647"/>
    </row>
    <row r="18" spans="1:37" ht="86.25" customHeight="1" x14ac:dyDescent="0.35">
      <c r="A18" s="3"/>
      <c r="B18" s="287"/>
      <c r="C18" s="11" t="s">
        <v>23</v>
      </c>
      <c r="D18" s="646" t="s">
        <v>81</v>
      </c>
      <c r="E18" s="646"/>
      <c r="F18" s="646"/>
      <c r="G18" s="646"/>
      <c r="H18" s="647"/>
    </row>
    <row r="19" spans="1:37" ht="70.5" customHeight="1" thickBot="1" x14ac:dyDescent="0.4">
      <c r="A19" s="3"/>
      <c r="B19" s="40"/>
      <c r="C19" s="41" t="s">
        <v>24</v>
      </c>
      <c r="D19" s="651" t="s">
        <v>82</v>
      </c>
      <c r="E19" s="651"/>
      <c r="F19" s="651"/>
      <c r="G19" s="651"/>
      <c r="H19" s="652"/>
    </row>
    <row r="20" spans="1:37" ht="23.25" customHeight="1" thickBot="1" x14ac:dyDescent="0.4">
      <c r="A20" s="3"/>
      <c r="B20" s="547"/>
      <c r="C20" s="548"/>
      <c r="D20" s="201"/>
      <c r="E20" s="201"/>
      <c r="F20" s="201"/>
      <c r="G20" s="201"/>
      <c r="H20" s="201"/>
      <c r="I20" s="549"/>
    </row>
    <row r="21" spans="1:37" ht="56.25" x14ac:dyDescent="0.35">
      <c r="B21" s="37" t="s">
        <v>25</v>
      </c>
      <c r="C21" s="43" t="s">
        <v>52</v>
      </c>
      <c r="D21" s="43" t="s">
        <v>26</v>
      </c>
      <c r="E21" s="43" t="s">
        <v>27</v>
      </c>
      <c r="F21" s="5" t="s">
        <v>28</v>
      </c>
      <c r="G21" s="44" t="s">
        <v>29</v>
      </c>
      <c r="H21" s="45" t="s">
        <v>30</v>
      </c>
    </row>
    <row r="22" spans="1:37" ht="19.5" thickBot="1" x14ac:dyDescent="0.4">
      <c r="B22" s="46">
        <v>1</v>
      </c>
      <c r="C22" s="19">
        <v>2</v>
      </c>
      <c r="D22" s="19">
        <v>3</v>
      </c>
      <c r="E22" s="19">
        <v>4</v>
      </c>
      <c r="F22" s="19">
        <v>5</v>
      </c>
      <c r="G22" s="47">
        <v>6</v>
      </c>
      <c r="H22" s="48">
        <v>7</v>
      </c>
    </row>
    <row r="23" spans="1:37" ht="19.5" thickBot="1" x14ac:dyDescent="0.4">
      <c r="B23" s="49"/>
      <c r="C23" s="437"/>
      <c r="D23" s="291" t="s">
        <v>31</v>
      </c>
      <c r="E23" s="50"/>
      <c r="F23" s="438"/>
      <c r="G23" s="171"/>
      <c r="H23" s="439"/>
    </row>
    <row r="24" spans="1:37" ht="15.75" customHeight="1" x14ac:dyDescent="0.35">
      <c r="B24" s="440">
        <v>1</v>
      </c>
      <c r="C24" s="131" t="s">
        <v>64</v>
      </c>
      <c r="D24" s="441" t="s">
        <v>32</v>
      </c>
      <c r="E24" s="442" t="s">
        <v>33</v>
      </c>
      <c r="F24" s="443">
        <v>1</v>
      </c>
      <c r="G24" s="443"/>
      <c r="H24" s="615">
        <f t="shared" ref="H24:H29" si="0">F24*G24</f>
        <v>0</v>
      </c>
    </row>
    <row r="25" spans="1:37" ht="36" customHeight="1" x14ac:dyDescent="0.35">
      <c r="B25" s="91">
        <v>2</v>
      </c>
      <c r="C25" s="90" t="s">
        <v>53</v>
      </c>
      <c r="D25" s="92" t="s">
        <v>34</v>
      </c>
      <c r="E25" s="93" t="s">
        <v>33</v>
      </c>
      <c r="F25" s="94">
        <v>1</v>
      </c>
      <c r="G25" s="94"/>
      <c r="H25" s="607">
        <f t="shared" si="0"/>
        <v>0</v>
      </c>
    </row>
    <row r="26" spans="1:37" ht="22.5" customHeight="1" x14ac:dyDescent="0.35">
      <c r="B26" s="91">
        <v>3</v>
      </c>
      <c r="C26" s="288" t="s">
        <v>65</v>
      </c>
      <c r="D26" s="52" t="s">
        <v>35</v>
      </c>
      <c r="E26" s="93" t="s">
        <v>33</v>
      </c>
      <c r="F26" s="94">
        <v>1</v>
      </c>
      <c r="G26" s="94"/>
      <c r="H26" s="607">
        <f t="shared" si="0"/>
        <v>0</v>
      </c>
    </row>
    <row r="27" spans="1:37" ht="36" customHeight="1" x14ac:dyDescent="0.35">
      <c r="B27" s="91">
        <v>4</v>
      </c>
      <c r="C27" s="288" t="s">
        <v>66</v>
      </c>
      <c r="D27" s="52" t="s">
        <v>239</v>
      </c>
      <c r="E27" s="93" t="s">
        <v>33</v>
      </c>
      <c r="F27" s="94">
        <v>1</v>
      </c>
      <c r="G27" s="444"/>
      <c r="H27" s="607">
        <f t="shared" si="0"/>
        <v>0</v>
      </c>
    </row>
    <row r="28" spans="1:37" ht="75" customHeight="1" x14ac:dyDescent="0.35">
      <c r="B28" s="91">
        <v>5</v>
      </c>
      <c r="C28" s="288" t="s">
        <v>67</v>
      </c>
      <c r="D28" s="52" t="s">
        <v>57</v>
      </c>
      <c r="E28" s="93" t="s">
        <v>33</v>
      </c>
      <c r="F28" s="94">
        <v>1</v>
      </c>
      <c r="G28" s="444"/>
      <c r="H28" s="607">
        <f t="shared" si="0"/>
        <v>0</v>
      </c>
    </row>
    <row r="29" spans="1:37" ht="36.75" customHeight="1" thickBot="1" x14ac:dyDescent="0.4">
      <c r="B29" s="22">
        <v>6</v>
      </c>
      <c r="C29" s="54">
        <v>14</v>
      </c>
      <c r="D29" s="55" t="s">
        <v>83</v>
      </c>
      <c r="E29" s="445" t="s">
        <v>33</v>
      </c>
      <c r="F29" s="446">
        <v>1</v>
      </c>
      <c r="G29" s="446"/>
      <c r="H29" s="616">
        <f t="shared" si="0"/>
        <v>0</v>
      </c>
    </row>
    <row r="30" spans="1:37" ht="19.5" thickBot="1" x14ac:dyDescent="0.4">
      <c r="B30" s="57"/>
      <c r="C30" s="58"/>
      <c r="D30" s="58"/>
      <c r="E30" s="726" t="s">
        <v>54</v>
      </c>
      <c r="F30" s="726"/>
      <c r="G30" s="727"/>
      <c r="H30" s="617">
        <f>SUM(H24:H29)</f>
        <v>0</v>
      </c>
    </row>
    <row r="31" spans="1:37" s="7" customFormat="1" ht="19.5" thickBot="1" x14ac:dyDescent="0.3">
      <c r="A31" s="6"/>
      <c r="B31" s="9"/>
      <c r="C31" s="447"/>
      <c r="D31" s="65" t="s">
        <v>36</v>
      </c>
      <c r="E31" s="448"/>
      <c r="F31" s="10"/>
      <c r="G31" s="10"/>
      <c r="H31" s="449"/>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1:37" s="7" customFormat="1" ht="21" customHeight="1" x14ac:dyDescent="0.35">
      <c r="A32" s="6"/>
      <c r="B32" s="440">
        <v>7</v>
      </c>
      <c r="C32" s="131" t="s">
        <v>68</v>
      </c>
      <c r="D32" s="60" t="s">
        <v>87</v>
      </c>
      <c r="E32" s="442" t="s">
        <v>37</v>
      </c>
      <c r="F32" s="414">
        <v>0.11</v>
      </c>
      <c r="G32" s="450"/>
      <c r="H32" s="615">
        <f>F32*G32</f>
        <v>0</v>
      </c>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s="7" customFormat="1" ht="75" x14ac:dyDescent="0.35">
      <c r="A33" s="6"/>
      <c r="B33" s="91">
        <v>8</v>
      </c>
      <c r="C33" s="288" t="s">
        <v>240</v>
      </c>
      <c r="D33" s="8" t="s">
        <v>241</v>
      </c>
      <c r="E33" s="93" t="s">
        <v>39</v>
      </c>
      <c r="F33" s="98">
        <v>1030</v>
      </c>
      <c r="G33" s="444"/>
      <c r="H33" s="607">
        <f t="shared" ref="H33:H35" si="1">F33*G33</f>
        <v>0</v>
      </c>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s="7" customFormat="1" ht="55.5" customHeight="1" x14ac:dyDescent="0.35">
      <c r="A34" s="6"/>
      <c r="B34" s="451">
        <v>9</v>
      </c>
      <c r="C34" s="370" t="s">
        <v>242</v>
      </c>
      <c r="D34" s="23" t="s">
        <v>243</v>
      </c>
      <c r="E34" s="93" t="s">
        <v>39</v>
      </c>
      <c r="F34" s="98">
        <v>920</v>
      </c>
      <c r="G34" s="444"/>
      <c r="H34" s="607">
        <f t="shared" si="1"/>
        <v>0</v>
      </c>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s="7" customFormat="1" ht="38.25" customHeight="1" thickBot="1" x14ac:dyDescent="0.4">
      <c r="A35" s="6"/>
      <c r="B35" s="135">
        <v>10</v>
      </c>
      <c r="C35" s="136" t="s">
        <v>93</v>
      </c>
      <c r="D35" s="102" t="s">
        <v>244</v>
      </c>
      <c r="E35" s="137" t="s">
        <v>38</v>
      </c>
      <c r="F35" s="415">
        <v>100</v>
      </c>
      <c r="G35" s="452"/>
      <c r="H35" s="616">
        <f t="shared" si="1"/>
        <v>0</v>
      </c>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s="7" customFormat="1" ht="19.899999999999999" customHeight="1" thickBot="1" x14ac:dyDescent="0.4">
      <c r="A36" s="6"/>
      <c r="B36" s="629" t="s">
        <v>42</v>
      </c>
      <c r="C36" s="630"/>
      <c r="D36" s="630"/>
      <c r="E36" s="630"/>
      <c r="F36" s="630"/>
      <c r="G36" s="631"/>
      <c r="H36" s="617">
        <f>SUM(H32:H35)</f>
        <v>0</v>
      </c>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s="7" customFormat="1" ht="16.149999999999999" customHeight="1" thickBot="1" x14ac:dyDescent="0.4">
      <c r="A37" s="6"/>
      <c r="B37" s="453"/>
      <c r="C37" s="18"/>
      <c r="D37" s="65" t="s">
        <v>43</v>
      </c>
      <c r="E37" s="454"/>
      <c r="F37" s="18"/>
      <c r="G37" s="455"/>
      <c r="H37" s="45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row>
    <row r="38" spans="1:37" ht="18.75" x14ac:dyDescent="0.35">
      <c r="B38" s="440">
        <v>11</v>
      </c>
      <c r="C38" s="131" t="s">
        <v>245</v>
      </c>
      <c r="D38" s="457" t="s">
        <v>246</v>
      </c>
      <c r="E38" s="442" t="s">
        <v>41</v>
      </c>
      <c r="F38" s="414">
        <v>12</v>
      </c>
      <c r="G38" s="458"/>
      <c r="H38" s="130">
        <f t="shared" ref="H38:H39" si="2">F38*G38</f>
        <v>0</v>
      </c>
    </row>
    <row r="39" spans="1:37" ht="38.25" thickBot="1" x14ac:dyDescent="0.4">
      <c r="B39" s="22">
        <v>12</v>
      </c>
      <c r="C39" s="459" t="s">
        <v>154</v>
      </c>
      <c r="D39" s="460" t="s">
        <v>106</v>
      </c>
      <c r="E39" s="420" t="s">
        <v>41</v>
      </c>
      <c r="F39" s="421">
        <v>12</v>
      </c>
      <c r="G39" s="461"/>
      <c r="H39" s="56">
        <f t="shared" si="2"/>
        <v>0</v>
      </c>
    </row>
    <row r="40" spans="1:37" s="7" customFormat="1" ht="22.5" customHeight="1" thickBot="1" x14ac:dyDescent="0.4">
      <c r="A40" s="6"/>
      <c r="B40" s="745" t="s">
        <v>44</v>
      </c>
      <c r="C40" s="746"/>
      <c r="D40" s="746"/>
      <c r="E40" s="746"/>
      <c r="F40" s="746"/>
      <c r="G40" s="747"/>
      <c r="H40" s="617">
        <f>SUM(H38:H39)</f>
        <v>0</v>
      </c>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row>
    <row r="41" spans="1:37" s="7" customFormat="1" ht="16.899999999999999" customHeight="1" thickBot="1" x14ac:dyDescent="0.4">
      <c r="A41" s="6"/>
      <c r="B41" s="61"/>
      <c r="C41" s="62"/>
      <c r="D41" s="317" t="s">
        <v>45</v>
      </c>
      <c r="E41" s="462"/>
      <c r="F41" s="12"/>
      <c r="G41" s="12"/>
      <c r="H41" s="463"/>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row>
    <row r="42" spans="1:37" s="2" customFormat="1" ht="38.25" customHeight="1" x14ac:dyDescent="0.35">
      <c r="A42" s="3"/>
      <c r="B42" s="440">
        <f>B39+1</f>
        <v>13</v>
      </c>
      <c r="C42" s="131" t="s">
        <v>74</v>
      </c>
      <c r="D42" s="464" t="s">
        <v>247</v>
      </c>
      <c r="E42" s="442" t="s">
        <v>39</v>
      </c>
      <c r="F42" s="414">
        <v>920</v>
      </c>
      <c r="G42" s="443"/>
      <c r="H42" s="615">
        <f t="shared" ref="H42:H47" si="3">(F42*G42)</f>
        <v>0</v>
      </c>
      <c r="I42" s="465"/>
      <c r="K42" s="466"/>
    </row>
    <row r="43" spans="1:37" s="6" customFormat="1" ht="27.75" customHeight="1" x14ac:dyDescent="0.35">
      <c r="B43" s="91">
        <f>B42+1</f>
        <v>14</v>
      </c>
      <c r="C43" s="288" t="s">
        <v>75</v>
      </c>
      <c r="D43" s="8" t="s">
        <v>248</v>
      </c>
      <c r="E43" s="93" t="s">
        <v>39</v>
      </c>
      <c r="F43" s="98">
        <v>1950</v>
      </c>
      <c r="G43" s="94"/>
      <c r="H43" s="607">
        <f t="shared" si="3"/>
        <v>0</v>
      </c>
      <c r="K43" s="467"/>
    </row>
    <row r="44" spans="1:37" s="468" customFormat="1" ht="75" x14ac:dyDescent="0.35">
      <c r="B44" s="91">
        <v>15</v>
      </c>
      <c r="C44" s="288" t="s">
        <v>78</v>
      </c>
      <c r="D44" s="8" t="s">
        <v>249</v>
      </c>
      <c r="E44" s="93" t="s">
        <v>39</v>
      </c>
      <c r="F44" s="98">
        <v>3500</v>
      </c>
      <c r="G44" s="94"/>
      <c r="H44" s="607">
        <f t="shared" si="3"/>
        <v>0</v>
      </c>
      <c r="K44" s="469"/>
      <c r="L44" s="470"/>
    </row>
    <row r="45" spans="1:37" s="468" customFormat="1" ht="103.5" customHeight="1" x14ac:dyDescent="0.25">
      <c r="B45" s="91">
        <v>16</v>
      </c>
      <c r="C45" s="288"/>
      <c r="D45" s="8" t="s">
        <v>250</v>
      </c>
      <c r="E45" s="471" t="s">
        <v>39</v>
      </c>
      <c r="F45" s="472">
        <v>510</v>
      </c>
      <c r="G45" s="473"/>
      <c r="H45" s="618">
        <f t="shared" si="3"/>
        <v>0</v>
      </c>
    </row>
    <row r="46" spans="1:37" s="474" customFormat="1" ht="37.5" x14ac:dyDescent="0.35">
      <c r="B46" s="91">
        <v>17</v>
      </c>
      <c r="C46" s="120" t="s">
        <v>121</v>
      </c>
      <c r="D46" s="475" t="s">
        <v>251</v>
      </c>
      <c r="E46" s="122" t="s">
        <v>38</v>
      </c>
      <c r="F46" s="98">
        <v>100</v>
      </c>
      <c r="G46" s="444"/>
      <c r="H46" s="607">
        <f t="shared" si="3"/>
        <v>0</v>
      </c>
    </row>
    <row r="47" spans="1:37" s="468" customFormat="1" ht="19.5" thickBot="1" x14ac:dyDescent="0.4">
      <c r="B47" s="476">
        <v>18</v>
      </c>
      <c r="C47" s="477" t="s">
        <v>252</v>
      </c>
      <c r="D47" s="460" t="s">
        <v>253</v>
      </c>
      <c r="E47" s="420" t="s">
        <v>254</v>
      </c>
      <c r="F47" s="478">
        <v>9</v>
      </c>
      <c r="G47" s="479"/>
      <c r="H47" s="619">
        <f t="shared" si="3"/>
        <v>0</v>
      </c>
    </row>
    <row r="48" spans="1:37" s="7" customFormat="1" ht="16.149999999999999" customHeight="1" thickBot="1" x14ac:dyDescent="0.3">
      <c r="A48" s="6"/>
      <c r="B48" s="748" t="s">
        <v>46</v>
      </c>
      <c r="C48" s="749"/>
      <c r="D48" s="749"/>
      <c r="E48" s="749"/>
      <c r="F48" s="749"/>
      <c r="G48" s="749"/>
      <c r="H48" s="105">
        <f>SUM(H42:H47)</f>
        <v>0</v>
      </c>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row>
    <row r="49" spans="1:37" ht="19.5" thickBot="1" x14ac:dyDescent="0.4">
      <c r="A49" s="2"/>
      <c r="B49" s="538"/>
      <c r="C49" s="539"/>
      <c r="D49" s="65" t="s">
        <v>159</v>
      </c>
      <c r="E49" s="539"/>
      <c r="F49" s="539"/>
      <c r="G49" s="539"/>
      <c r="H49" s="105"/>
      <c r="J49"/>
      <c r="K49"/>
      <c r="L49"/>
      <c r="M49"/>
      <c r="N49"/>
      <c r="O49"/>
      <c r="P49"/>
      <c r="Q49"/>
      <c r="R49"/>
      <c r="S49"/>
      <c r="T49"/>
      <c r="U49"/>
      <c r="V49"/>
      <c r="W49"/>
      <c r="X49"/>
      <c r="Y49"/>
      <c r="Z49"/>
      <c r="AA49"/>
      <c r="AB49"/>
      <c r="AC49"/>
      <c r="AD49"/>
      <c r="AE49"/>
      <c r="AF49"/>
      <c r="AG49"/>
      <c r="AH49"/>
      <c r="AI49"/>
      <c r="AJ49"/>
      <c r="AK49"/>
    </row>
    <row r="50" spans="1:37" ht="19.5" thickBot="1" x14ac:dyDescent="0.4">
      <c r="A50" s="2"/>
      <c r="B50" s="532"/>
      <c r="C50" s="533"/>
      <c r="D50" s="534" t="s">
        <v>160</v>
      </c>
      <c r="E50" s="535"/>
      <c r="F50" s="536"/>
      <c r="G50" s="536"/>
      <c r="H50" s="537"/>
      <c r="J50"/>
      <c r="K50"/>
      <c r="L50"/>
      <c r="M50"/>
      <c r="N50"/>
      <c r="O50"/>
      <c r="P50"/>
      <c r="Q50"/>
      <c r="R50"/>
      <c r="S50"/>
      <c r="T50"/>
      <c r="U50"/>
      <c r="V50"/>
      <c r="W50"/>
      <c r="X50"/>
      <c r="Y50"/>
      <c r="Z50"/>
      <c r="AA50"/>
      <c r="AB50"/>
      <c r="AC50"/>
      <c r="AD50"/>
      <c r="AE50"/>
      <c r="AF50"/>
      <c r="AG50"/>
      <c r="AH50"/>
      <c r="AI50"/>
      <c r="AJ50"/>
      <c r="AK50"/>
    </row>
    <row r="51" spans="1:37" ht="75" x14ac:dyDescent="0.35">
      <c r="A51" s="2"/>
      <c r="B51" s="527">
        <v>19</v>
      </c>
      <c r="C51" s="528" t="s">
        <v>55</v>
      </c>
      <c r="D51" s="438" t="s">
        <v>136</v>
      </c>
      <c r="E51" s="509" t="s">
        <v>56</v>
      </c>
      <c r="F51" s="529">
        <v>2</v>
      </c>
      <c r="G51" s="530"/>
      <c r="H51" s="531">
        <f t="shared" ref="H51:H56" si="4">(F51*G51)</f>
        <v>0</v>
      </c>
      <c r="I51"/>
      <c r="J51"/>
      <c r="K51"/>
      <c r="L51"/>
      <c r="M51"/>
      <c r="N51"/>
      <c r="O51"/>
      <c r="P51"/>
      <c r="Q51"/>
      <c r="R51"/>
      <c r="S51"/>
      <c r="T51"/>
      <c r="U51"/>
      <c r="V51"/>
      <c r="W51"/>
      <c r="X51"/>
      <c r="Y51"/>
      <c r="Z51"/>
      <c r="AA51"/>
      <c r="AB51"/>
      <c r="AC51"/>
      <c r="AD51"/>
      <c r="AE51"/>
      <c r="AF51"/>
      <c r="AG51"/>
      <c r="AH51"/>
      <c r="AI51"/>
      <c r="AJ51"/>
      <c r="AK51"/>
    </row>
    <row r="52" spans="1:37" ht="56.25" x14ac:dyDescent="0.35">
      <c r="A52" s="2"/>
      <c r="B52" s="287">
        <v>20</v>
      </c>
      <c r="C52" s="288" t="s">
        <v>55</v>
      </c>
      <c r="D52" s="8" t="s">
        <v>219</v>
      </c>
      <c r="E52" s="24" t="s">
        <v>56</v>
      </c>
      <c r="F52" s="98">
        <v>5</v>
      </c>
      <c r="G52" s="89"/>
      <c r="H52" s="53">
        <f t="shared" si="4"/>
        <v>0</v>
      </c>
      <c r="I52"/>
      <c r="J52"/>
      <c r="K52"/>
      <c r="L52"/>
      <c r="M52"/>
      <c r="N52"/>
      <c r="O52"/>
      <c r="P52"/>
      <c r="Q52"/>
      <c r="R52"/>
      <c r="S52"/>
      <c r="T52"/>
      <c r="U52"/>
      <c r="V52"/>
      <c r="W52"/>
      <c r="X52"/>
      <c r="Y52"/>
      <c r="Z52"/>
      <c r="AA52"/>
      <c r="AB52"/>
      <c r="AC52"/>
      <c r="AD52"/>
      <c r="AE52"/>
      <c r="AF52"/>
      <c r="AG52"/>
      <c r="AH52"/>
      <c r="AI52"/>
      <c r="AJ52"/>
      <c r="AK52"/>
    </row>
    <row r="53" spans="1:37" ht="56.25" x14ac:dyDescent="0.35">
      <c r="A53" s="2"/>
      <c r="B53" s="287">
        <v>21</v>
      </c>
      <c r="C53" s="288" t="s">
        <v>55</v>
      </c>
      <c r="D53" s="8" t="s">
        <v>133</v>
      </c>
      <c r="E53" s="24" t="s">
        <v>56</v>
      </c>
      <c r="F53" s="98">
        <v>3</v>
      </c>
      <c r="G53" s="89"/>
      <c r="H53" s="53">
        <f t="shared" si="4"/>
        <v>0</v>
      </c>
      <c r="I53"/>
      <c r="J53"/>
      <c r="K53"/>
      <c r="L53"/>
      <c r="M53"/>
      <c r="N53"/>
      <c r="O53"/>
      <c r="P53"/>
      <c r="Q53"/>
      <c r="R53"/>
      <c r="S53"/>
      <c r="T53"/>
      <c r="U53"/>
      <c r="V53"/>
      <c r="W53"/>
      <c r="X53"/>
      <c r="Y53"/>
      <c r="Z53"/>
      <c r="AA53"/>
      <c r="AB53"/>
      <c r="AC53"/>
      <c r="AD53"/>
      <c r="AE53"/>
      <c r="AF53"/>
      <c r="AG53"/>
      <c r="AH53"/>
      <c r="AI53"/>
      <c r="AJ53"/>
      <c r="AK53"/>
    </row>
    <row r="54" spans="1:37" ht="56.25" x14ac:dyDescent="0.35">
      <c r="A54" s="2"/>
      <c r="B54" s="287">
        <v>22</v>
      </c>
      <c r="C54" s="288" t="s">
        <v>55</v>
      </c>
      <c r="D54" s="8" t="s">
        <v>229</v>
      </c>
      <c r="E54" s="24" t="s">
        <v>56</v>
      </c>
      <c r="F54" s="98">
        <v>2</v>
      </c>
      <c r="G54" s="89"/>
      <c r="H54" s="53">
        <f>(F54*G54)</f>
        <v>0</v>
      </c>
      <c r="I54"/>
      <c r="J54"/>
      <c r="K54"/>
      <c r="L54"/>
      <c r="M54"/>
      <c r="N54"/>
      <c r="O54"/>
      <c r="P54"/>
      <c r="Q54"/>
      <c r="R54"/>
      <c r="S54"/>
      <c r="T54"/>
      <c r="U54"/>
      <c r="V54"/>
      <c r="W54"/>
      <c r="X54"/>
      <c r="Y54"/>
      <c r="Z54"/>
      <c r="AA54"/>
      <c r="AB54"/>
      <c r="AC54"/>
      <c r="AD54"/>
      <c r="AE54"/>
      <c r="AF54"/>
      <c r="AG54"/>
      <c r="AH54"/>
      <c r="AI54"/>
      <c r="AJ54"/>
      <c r="AK54"/>
    </row>
    <row r="55" spans="1:37" ht="75" x14ac:dyDescent="0.35">
      <c r="A55" s="2"/>
      <c r="B55" s="78">
        <v>23</v>
      </c>
      <c r="C55" s="288" t="s">
        <v>55</v>
      </c>
      <c r="D55" s="8" t="s">
        <v>134</v>
      </c>
      <c r="E55" s="24" t="s">
        <v>38</v>
      </c>
      <c r="F55" s="98">
        <v>32</v>
      </c>
      <c r="G55" s="89"/>
      <c r="H55" s="53">
        <f t="shared" si="4"/>
        <v>0</v>
      </c>
      <c r="I55"/>
      <c r="J55"/>
      <c r="K55"/>
      <c r="L55"/>
      <c r="M55"/>
      <c r="N55"/>
      <c r="O55"/>
      <c r="P55"/>
      <c r="Q55"/>
      <c r="R55"/>
      <c r="S55"/>
      <c r="T55"/>
      <c r="U55"/>
      <c r="V55"/>
      <c r="W55"/>
      <c r="X55"/>
      <c r="Y55"/>
      <c r="Z55"/>
      <c r="AA55"/>
      <c r="AB55"/>
      <c r="AC55"/>
      <c r="AD55"/>
      <c r="AE55"/>
      <c r="AF55"/>
      <c r="AG55"/>
      <c r="AH55"/>
      <c r="AI55"/>
      <c r="AJ55"/>
      <c r="AK55"/>
    </row>
    <row r="56" spans="1:37" ht="56.25" x14ac:dyDescent="0.35">
      <c r="A56" s="2"/>
      <c r="B56" s="287">
        <v>24</v>
      </c>
      <c r="C56" s="288" t="s">
        <v>135</v>
      </c>
      <c r="D56" s="8" t="s">
        <v>212</v>
      </c>
      <c r="E56" s="140" t="s">
        <v>40</v>
      </c>
      <c r="F56" s="98">
        <v>0.64</v>
      </c>
      <c r="G56" s="89"/>
      <c r="H56" s="53">
        <f t="shared" si="4"/>
        <v>0</v>
      </c>
      <c r="I56"/>
      <c r="J56"/>
      <c r="K56"/>
      <c r="L56"/>
      <c r="M56"/>
      <c r="N56"/>
      <c r="O56"/>
      <c r="P56"/>
      <c r="Q56"/>
      <c r="R56"/>
      <c r="S56"/>
      <c r="T56"/>
      <c r="U56"/>
      <c r="V56"/>
      <c r="W56"/>
      <c r="X56"/>
      <c r="Y56"/>
      <c r="Z56"/>
      <c r="AA56"/>
      <c r="AB56"/>
      <c r="AC56"/>
      <c r="AD56"/>
      <c r="AE56"/>
      <c r="AF56"/>
      <c r="AG56"/>
      <c r="AH56"/>
      <c r="AI56"/>
      <c r="AJ56"/>
      <c r="AK56"/>
    </row>
    <row r="57" spans="1:37" ht="57" thickBot="1" x14ac:dyDescent="0.4">
      <c r="A57" s="2"/>
      <c r="B57" s="423">
        <v>25</v>
      </c>
      <c r="C57" s="101"/>
      <c r="D57" s="102" t="s">
        <v>213</v>
      </c>
      <c r="E57" s="140" t="s">
        <v>56</v>
      </c>
      <c r="F57" s="415">
        <v>1</v>
      </c>
      <c r="G57" s="103"/>
      <c r="H57" s="134">
        <f>(F57*G57)</f>
        <v>0</v>
      </c>
      <c r="I57"/>
      <c r="J57"/>
      <c r="K57"/>
      <c r="L57"/>
      <c r="M57"/>
      <c r="N57"/>
      <c r="O57"/>
      <c r="P57"/>
      <c r="Q57"/>
      <c r="R57"/>
      <c r="S57"/>
      <c r="T57"/>
      <c r="U57"/>
      <c r="V57"/>
      <c r="W57"/>
      <c r="X57"/>
      <c r="Y57"/>
      <c r="Z57"/>
      <c r="AA57"/>
      <c r="AB57"/>
      <c r="AC57"/>
      <c r="AD57"/>
      <c r="AE57"/>
      <c r="AF57"/>
      <c r="AG57"/>
      <c r="AH57"/>
      <c r="AI57"/>
      <c r="AJ57"/>
      <c r="AK57"/>
    </row>
    <row r="58" spans="1:37" ht="19.5" thickBot="1" x14ac:dyDescent="0.4">
      <c r="A58" s="2"/>
      <c r="B58" s="292"/>
      <c r="C58" s="293"/>
      <c r="D58" s="65" t="s">
        <v>161</v>
      </c>
      <c r="E58" s="294"/>
      <c r="F58" s="416"/>
      <c r="G58" s="295"/>
      <c r="H58" s="105"/>
      <c r="I58"/>
      <c r="J58"/>
      <c r="K58"/>
      <c r="L58"/>
      <c r="M58"/>
      <c r="N58"/>
      <c r="O58"/>
      <c r="P58"/>
      <c r="Q58"/>
      <c r="R58"/>
      <c r="S58"/>
      <c r="T58"/>
      <c r="U58"/>
      <c r="V58"/>
      <c r="W58"/>
      <c r="X58"/>
      <c r="Y58"/>
      <c r="Z58"/>
      <c r="AA58"/>
      <c r="AB58"/>
      <c r="AC58"/>
      <c r="AD58"/>
      <c r="AE58"/>
      <c r="AF58"/>
      <c r="AG58"/>
      <c r="AH58"/>
      <c r="AI58"/>
      <c r="AJ58"/>
      <c r="AK58"/>
    </row>
    <row r="59" spans="1:37" ht="56.25" x14ac:dyDescent="0.35">
      <c r="A59" s="2"/>
      <c r="B59" s="104">
        <v>26</v>
      </c>
      <c r="C59" s="506" t="s">
        <v>79</v>
      </c>
      <c r="D59" s="99" t="s">
        <v>137</v>
      </c>
      <c r="E59" s="296" t="s">
        <v>39</v>
      </c>
      <c r="F59" s="417">
        <v>45</v>
      </c>
      <c r="G59" s="100"/>
      <c r="H59" s="130">
        <f>(F59*G59)</f>
        <v>0</v>
      </c>
      <c r="I59"/>
      <c r="J59"/>
      <c r="K59"/>
      <c r="L59"/>
      <c r="M59"/>
      <c r="N59"/>
      <c r="O59"/>
      <c r="P59"/>
      <c r="Q59"/>
      <c r="R59"/>
      <c r="S59"/>
      <c r="T59"/>
      <c r="U59"/>
      <c r="V59"/>
      <c r="W59"/>
      <c r="X59"/>
      <c r="Y59"/>
      <c r="Z59"/>
      <c r="AA59"/>
      <c r="AB59"/>
      <c r="AC59"/>
      <c r="AD59"/>
      <c r="AE59"/>
      <c r="AF59"/>
      <c r="AG59"/>
      <c r="AH59"/>
      <c r="AI59"/>
      <c r="AJ59"/>
      <c r="AK59"/>
    </row>
    <row r="60" spans="1:37" ht="75" x14ac:dyDescent="0.35">
      <c r="A60" s="2"/>
      <c r="B60" s="287">
        <v>27</v>
      </c>
      <c r="C60" s="288" t="s">
        <v>79</v>
      </c>
      <c r="D60" s="8" t="s">
        <v>214</v>
      </c>
      <c r="E60" s="24" t="s">
        <v>39</v>
      </c>
      <c r="F60" s="98">
        <v>130</v>
      </c>
      <c r="G60" s="89"/>
      <c r="H60" s="53">
        <f>(F60*G60)</f>
        <v>0</v>
      </c>
      <c r="I60"/>
      <c r="J60"/>
      <c r="K60"/>
      <c r="L60"/>
      <c r="M60"/>
      <c r="N60"/>
      <c r="O60"/>
      <c r="P60"/>
      <c r="Q60"/>
      <c r="R60"/>
      <c r="S60"/>
      <c r="T60"/>
      <c r="U60"/>
      <c r="V60"/>
      <c r="W60"/>
      <c r="X60"/>
      <c r="Y60"/>
      <c r="Z60"/>
      <c r="AA60"/>
      <c r="AB60"/>
      <c r="AC60"/>
      <c r="AD60"/>
      <c r="AE60"/>
      <c r="AF60"/>
      <c r="AG60"/>
      <c r="AH60"/>
      <c r="AI60"/>
      <c r="AJ60"/>
      <c r="AK60"/>
    </row>
    <row r="61" spans="1:37" ht="75.75" thickBot="1" x14ac:dyDescent="0.4">
      <c r="A61" s="2"/>
      <c r="B61" s="287">
        <v>28</v>
      </c>
      <c r="C61" s="288" t="s">
        <v>79</v>
      </c>
      <c r="D61" s="8" t="s">
        <v>222</v>
      </c>
      <c r="E61" s="24" t="s">
        <v>39</v>
      </c>
      <c r="F61" s="98">
        <v>27</v>
      </c>
      <c r="G61" s="89"/>
      <c r="H61" s="53">
        <f>(F61*G61)</f>
        <v>0</v>
      </c>
      <c r="I61"/>
      <c r="J61"/>
      <c r="K61"/>
      <c r="L61"/>
      <c r="M61"/>
      <c r="N61"/>
      <c r="O61"/>
      <c r="P61"/>
      <c r="Q61"/>
      <c r="R61"/>
      <c r="S61"/>
      <c r="T61"/>
      <c r="U61"/>
      <c r="V61"/>
      <c r="W61"/>
      <c r="X61"/>
      <c r="Y61"/>
      <c r="Z61"/>
      <c r="AA61"/>
      <c r="AB61"/>
      <c r="AC61"/>
      <c r="AD61"/>
      <c r="AE61"/>
      <c r="AF61"/>
      <c r="AG61"/>
      <c r="AH61"/>
      <c r="AI61"/>
      <c r="AJ61"/>
      <c r="AK61"/>
    </row>
    <row r="62" spans="1:37" ht="19.5" thickBot="1" x14ac:dyDescent="0.4">
      <c r="A62" s="2"/>
      <c r="B62" s="292"/>
      <c r="C62" s="293"/>
      <c r="D62" s="65" t="s">
        <v>223</v>
      </c>
      <c r="E62" s="294"/>
      <c r="F62" s="416"/>
      <c r="G62" s="295"/>
      <c r="H62" s="105"/>
      <c r="I62"/>
      <c r="J62"/>
      <c r="K62"/>
      <c r="L62"/>
      <c r="M62"/>
      <c r="N62"/>
      <c r="O62"/>
      <c r="P62"/>
      <c r="Q62"/>
      <c r="R62"/>
      <c r="S62"/>
      <c r="T62"/>
      <c r="U62"/>
      <c r="V62"/>
      <c r="W62"/>
      <c r="X62"/>
      <c r="Y62"/>
      <c r="Z62"/>
      <c r="AA62"/>
      <c r="AB62"/>
      <c r="AC62"/>
      <c r="AD62"/>
      <c r="AE62"/>
      <c r="AF62"/>
      <c r="AG62"/>
      <c r="AH62"/>
      <c r="AI62"/>
      <c r="AJ62"/>
      <c r="AK62"/>
    </row>
    <row r="63" spans="1:37" ht="75.75" thickBot="1" x14ac:dyDescent="0.4">
      <c r="A63" s="2"/>
      <c r="B63" s="430">
        <v>29</v>
      </c>
      <c r="C63" s="504" t="s">
        <v>255</v>
      </c>
      <c r="D63" s="102" t="s">
        <v>297</v>
      </c>
      <c r="E63" s="140" t="s">
        <v>56</v>
      </c>
      <c r="F63" s="415">
        <v>2</v>
      </c>
      <c r="G63" s="103"/>
      <c r="H63" s="134">
        <f t="shared" ref="H63" si="5">(F63*G63)</f>
        <v>0</v>
      </c>
      <c r="I63"/>
      <c r="J63"/>
      <c r="K63"/>
      <c r="L63"/>
      <c r="M63"/>
      <c r="N63"/>
      <c r="O63"/>
      <c r="P63"/>
      <c r="Q63"/>
      <c r="R63"/>
      <c r="S63"/>
      <c r="T63"/>
      <c r="U63"/>
      <c r="V63"/>
      <c r="W63"/>
      <c r="X63"/>
      <c r="Y63"/>
      <c r="Z63"/>
      <c r="AA63"/>
      <c r="AB63"/>
      <c r="AC63"/>
      <c r="AD63"/>
      <c r="AE63"/>
      <c r="AF63"/>
      <c r="AG63"/>
      <c r="AH63"/>
      <c r="AI63"/>
      <c r="AJ63"/>
      <c r="AK63"/>
    </row>
    <row r="64" spans="1:37" ht="22.5" customHeight="1" thickBot="1" x14ac:dyDescent="0.4">
      <c r="A64" s="2"/>
      <c r="B64" s="638" t="s">
        <v>162</v>
      </c>
      <c r="C64" s="639"/>
      <c r="D64" s="639"/>
      <c r="E64" s="639"/>
      <c r="F64" s="639"/>
      <c r="G64" s="639"/>
      <c r="H64" s="166">
        <f>SUM(H51:H63)</f>
        <v>0</v>
      </c>
      <c r="J64"/>
      <c r="K64"/>
      <c r="L64"/>
      <c r="M64"/>
      <c r="N64"/>
      <c r="O64"/>
      <c r="P64"/>
      <c r="Q64"/>
      <c r="R64"/>
      <c r="S64"/>
      <c r="T64"/>
      <c r="U64"/>
      <c r="V64"/>
      <c r="W64"/>
      <c r="X64"/>
      <c r="Y64"/>
      <c r="Z64"/>
      <c r="AA64"/>
      <c r="AB64"/>
      <c r="AC64"/>
      <c r="AD64"/>
      <c r="AE64"/>
      <c r="AF64"/>
      <c r="AG64"/>
      <c r="AH64"/>
      <c r="AI64"/>
      <c r="AJ64"/>
      <c r="AK64"/>
    </row>
    <row r="65" spans="1:8" ht="19.5" thickBot="1" x14ac:dyDescent="0.4">
      <c r="E65" s="79"/>
    </row>
    <row r="66" spans="1:8" ht="37.5" customHeight="1" thickBot="1" x14ac:dyDescent="0.4">
      <c r="A66" s="13"/>
      <c r="B66" s="49"/>
      <c r="C66" s="114"/>
      <c r="D66" s="713" t="s">
        <v>256</v>
      </c>
      <c r="E66" s="750"/>
      <c r="F66" s="750"/>
      <c r="G66" s="751"/>
      <c r="H66" s="115"/>
    </row>
    <row r="67" spans="1:8" ht="18.75" x14ac:dyDescent="0.35">
      <c r="A67" s="13"/>
      <c r="B67" s="37"/>
      <c r="C67" s="38"/>
      <c r="D67" s="116" t="s">
        <v>47</v>
      </c>
      <c r="E67" s="116"/>
      <c r="F67" s="117"/>
      <c r="G67" s="116"/>
      <c r="H67" s="85">
        <f>H30</f>
        <v>0</v>
      </c>
    </row>
    <row r="68" spans="1:8" ht="18.75" x14ac:dyDescent="0.35">
      <c r="A68" s="13"/>
      <c r="B68" s="39"/>
      <c r="C68" s="11"/>
      <c r="D68" s="80" t="s">
        <v>48</v>
      </c>
      <c r="E68" s="80"/>
      <c r="F68" s="81"/>
      <c r="G68" s="82"/>
      <c r="H68" s="86">
        <f>H36</f>
        <v>0</v>
      </c>
    </row>
    <row r="69" spans="1:8" s="2" customFormat="1" ht="18.75" x14ac:dyDescent="0.35">
      <c r="A69" s="13"/>
      <c r="B69" s="72"/>
      <c r="C69" s="73"/>
      <c r="D69" s="80" t="s">
        <v>49</v>
      </c>
      <c r="E69" s="83"/>
      <c r="F69" s="81"/>
      <c r="G69" s="82"/>
      <c r="H69" s="86">
        <f>H40</f>
        <v>0</v>
      </c>
    </row>
    <row r="70" spans="1:8" s="2" customFormat="1" ht="18.75" x14ac:dyDescent="0.35">
      <c r="A70" s="1"/>
      <c r="B70" s="14"/>
      <c r="C70" s="8"/>
      <c r="D70" s="83" t="s">
        <v>163</v>
      </c>
      <c r="E70" s="83"/>
      <c r="F70" s="84"/>
      <c r="G70" s="83"/>
      <c r="H70" s="86">
        <f>H48</f>
        <v>0</v>
      </c>
    </row>
    <row r="71" spans="1:8" s="2" customFormat="1" ht="33.75" customHeight="1" thickBot="1" x14ac:dyDescent="0.4">
      <c r="A71" s="1"/>
      <c r="B71" s="154"/>
      <c r="C71" s="155"/>
      <c r="D71" s="156" t="s">
        <v>224</v>
      </c>
      <c r="E71" s="156"/>
      <c r="F71" s="156"/>
      <c r="G71" s="156"/>
      <c r="H71" s="157">
        <f>H64</f>
        <v>0</v>
      </c>
    </row>
    <row r="72" spans="1:8" s="2" customFormat="1" ht="33.75" customHeight="1" thickBot="1" x14ac:dyDescent="0.4">
      <c r="A72" s="1"/>
      <c r="B72" s="113"/>
      <c r="C72" s="480"/>
      <c r="D72" s="716" t="s">
        <v>257</v>
      </c>
      <c r="E72" s="717"/>
      <c r="F72" s="717"/>
      <c r="G72" s="752"/>
      <c r="H72" s="481">
        <f>SUM(H67:H71)</f>
        <v>0</v>
      </c>
    </row>
    <row r="73" spans="1:8" s="2" customFormat="1" ht="45" customHeight="1" thickBot="1" x14ac:dyDescent="0.4">
      <c r="A73" s="550"/>
      <c r="B73" s="482"/>
      <c r="C73" s="482"/>
      <c r="D73" s="483"/>
      <c r="E73" s="483"/>
      <c r="F73" s="483"/>
      <c r="G73" s="483"/>
      <c r="H73" s="551"/>
    </row>
    <row r="74" spans="1:8" ht="84.75" customHeight="1" thickBot="1" x14ac:dyDescent="0.4">
      <c r="B74" s="759" t="s">
        <v>305</v>
      </c>
      <c r="C74" s="760"/>
      <c r="D74" s="760"/>
      <c r="E74" s="760"/>
      <c r="F74" s="760"/>
      <c r="G74" s="760"/>
      <c r="H74" s="761"/>
    </row>
    <row r="75" spans="1:8" ht="19.5" thickBot="1" x14ac:dyDescent="0.4">
      <c r="B75" s="753" t="s">
        <v>258</v>
      </c>
      <c r="C75" s="754"/>
      <c r="D75" s="754"/>
      <c r="E75" s="754"/>
      <c r="F75" s="754"/>
      <c r="G75" s="754"/>
      <c r="H75" s="755"/>
    </row>
    <row r="76" spans="1:8" ht="38.25" customHeight="1" thickBot="1" x14ac:dyDescent="0.4">
      <c r="B76" s="756" t="s">
        <v>307</v>
      </c>
      <c r="C76" s="757"/>
      <c r="D76" s="757"/>
      <c r="E76" s="757"/>
      <c r="F76" s="757"/>
      <c r="G76" s="757"/>
      <c r="H76" s="758"/>
    </row>
    <row r="77" spans="1:8" ht="24.75" customHeight="1" thickBot="1" x14ac:dyDescent="0.4">
      <c r="B77" s="484"/>
      <c r="C77" s="485"/>
      <c r="D77" s="743" t="s">
        <v>1</v>
      </c>
      <c r="E77" s="743"/>
      <c r="F77" s="743"/>
      <c r="G77" s="743"/>
      <c r="H77" s="744"/>
    </row>
    <row r="78" spans="1:8" ht="42.75" customHeight="1" x14ac:dyDescent="0.35">
      <c r="A78" s="3"/>
      <c r="B78" s="486"/>
      <c r="C78" s="487" t="s">
        <v>2</v>
      </c>
      <c r="D78" s="740" t="s">
        <v>3</v>
      </c>
      <c r="E78" s="741"/>
      <c r="F78" s="741"/>
      <c r="G78" s="741"/>
      <c r="H78" s="742"/>
    </row>
    <row r="79" spans="1:8" ht="134.25" customHeight="1" x14ac:dyDescent="0.35">
      <c r="A79" s="3"/>
      <c r="B79" s="488"/>
      <c r="C79" s="371" t="s">
        <v>4</v>
      </c>
      <c r="D79" s="722" t="s">
        <v>5</v>
      </c>
      <c r="E79" s="722"/>
      <c r="F79" s="722"/>
      <c r="G79" s="722"/>
      <c r="H79" s="723"/>
    </row>
    <row r="80" spans="1:8" ht="80.25" customHeight="1" x14ac:dyDescent="0.35">
      <c r="A80" s="3"/>
      <c r="B80" s="489"/>
      <c r="C80" s="371" t="s">
        <v>6</v>
      </c>
      <c r="D80" s="722" t="s">
        <v>7</v>
      </c>
      <c r="E80" s="722"/>
      <c r="F80" s="722"/>
      <c r="G80" s="722"/>
      <c r="H80" s="723"/>
    </row>
    <row r="81" spans="1:8" ht="81" customHeight="1" x14ac:dyDescent="0.35">
      <c r="A81" s="3"/>
      <c r="B81" s="489"/>
      <c r="C81" s="371" t="s">
        <v>8</v>
      </c>
      <c r="D81" s="722" t="s">
        <v>80</v>
      </c>
      <c r="E81" s="722"/>
      <c r="F81" s="722"/>
      <c r="G81" s="722"/>
      <c r="H81" s="723"/>
    </row>
    <row r="82" spans="1:8" ht="134.25" customHeight="1" x14ac:dyDescent="0.35">
      <c r="A82" s="3"/>
      <c r="B82" s="489"/>
      <c r="C82" s="371" t="s">
        <v>9</v>
      </c>
      <c r="D82" s="722" t="s">
        <v>58</v>
      </c>
      <c r="E82" s="722"/>
      <c r="F82" s="722"/>
      <c r="G82" s="722"/>
      <c r="H82" s="723"/>
    </row>
    <row r="83" spans="1:8" ht="81" customHeight="1" x14ac:dyDescent="0.35">
      <c r="A83" s="3"/>
      <c r="B83" s="489"/>
      <c r="C83" s="371" t="s">
        <v>10</v>
      </c>
      <c r="D83" s="722" t="s">
        <v>59</v>
      </c>
      <c r="E83" s="722"/>
      <c r="F83" s="722"/>
      <c r="G83" s="722"/>
      <c r="H83" s="723"/>
    </row>
    <row r="84" spans="1:8" ht="42.75" customHeight="1" x14ac:dyDescent="0.35">
      <c r="A84" s="3"/>
      <c r="B84" s="489"/>
      <c r="C84" s="371" t="s">
        <v>11</v>
      </c>
      <c r="D84" s="722" t="s">
        <v>12</v>
      </c>
      <c r="E84" s="722"/>
      <c r="F84" s="722"/>
      <c r="G84" s="722"/>
      <c r="H84" s="723"/>
    </row>
    <row r="85" spans="1:8" ht="134.25" customHeight="1" x14ac:dyDescent="0.35">
      <c r="A85" s="3"/>
      <c r="B85" s="489"/>
      <c r="C85" s="371" t="s">
        <v>13</v>
      </c>
      <c r="D85" s="722" t="s">
        <v>127</v>
      </c>
      <c r="E85" s="722"/>
      <c r="F85" s="722"/>
      <c r="G85" s="722"/>
      <c r="H85" s="723"/>
    </row>
    <row r="86" spans="1:8" ht="81.75" customHeight="1" x14ac:dyDescent="0.35">
      <c r="A86" s="3"/>
      <c r="B86" s="489"/>
      <c r="C86" s="490" t="s">
        <v>14</v>
      </c>
      <c r="D86" s="722" t="s">
        <v>15</v>
      </c>
      <c r="E86" s="722"/>
      <c r="F86" s="722"/>
      <c r="G86" s="722"/>
      <c r="H86" s="723"/>
    </row>
    <row r="87" spans="1:8" ht="138.75" customHeight="1" x14ac:dyDescent="0.35">
      <c r="A87" s="3"/>
      <c r="B87" s="489"/>
      <c r="C87" s="371" t="s">
        <v>16</v>
      </c>
      <c r="D87" s="722" t="s">
        <v>238</v>
      </c>
      <c r="E87" s="722"/>
      <c r="F87" s="722"/>
      <c r="G87" s="722"/>
      <c r="H87" s="723"/>
    </row>
    <row r="88" spans="1:8" ht="175.5" customHeight="1" x14ac:dyDescent="0.35">
      <c r="A88" s="3"/>
      <c r="B88" s="489"/>
      <c r="C88" s="371" t="s">
        <v>17</v>
      </c>
      <c r="D88" s="722" t="s">
        <v>18</v>
      </c>
      <c r="E88" s="722"/>
      <c r="F88" s="722"/>
      <c r="G88" s="722"/>
      <c r="H88" s="723"/>
    </row>
    <row r="89" spans="1:8" ht="98.25" customHeight="1" x14ac:dyDescent="0.35">
      <c r="A89" s="3"/>
      <c r="B89" s="489"/>
      <c r="C89" s="371" t="s">
        <v>19</v>
      </c>
      <c r="D89" s="722" t="s">
        <v>20</v>
      </c>
      <c r="E89" s="722"/>
      <c r="F89" s="722"/>
      <c r="G89" s="722"/>
      <c r="H89" s="723"/>
    </row>
    <row r="90" spans="1:8" ht="103.5" customHeight="1" x14ac:dyDescent="0.35">
      <c r="A90" s="3"/>
      <c r="B90" s="489"/>
      <c r="C90" s="371" t="s">
        <v>21</v>
      </c>
      <c r="D90" s="722" t="s">
        <v>22</v>
      </c>
      <c r="E90" s="722"/>
      <c r="F90" s="722"/>
      <c r="G90" s="722"/>
      <c r="H90" s="723"/>
    </row>
    <row r="91" spans="1:8" ht="82.5" customHeight="1" x14ac:dyDescent="0.35">
      <c r="A91" s="3"/>
      <c r="B91" s="489"/>
      <c r="C91" s="371" t="s">
        <v>23</v>
      </c>
      <c r="D91" s="722" t="s">
        <v>81</v>
      </c>
      <c r="E91" s="722"/>
      <c r="F91" s="722"/>
      <c r="G91" s="722"/>
      <c r="H91" s="723"/>
    </row>
    <row r="92" spans="1:8" ht="59.25" customHeight="1" thickBot="1" x14ac:dyDescent="0.4">
      <c r="A92" s="3"/>
      <c r="B92" s="491"/>
      <c r="C92" s="269" t="s">
        <v>24</v>
      </c>
      <c r="D92" s="724" t="s">
        <v>82</v>
      </c>
      <c r="E92" s="724"/>
      <c r="F92" s="724"/>
      <c r="G92" s="724"/>
      <c r="H92" s="725"/>
    </row>
    <row r="93" spans="1:8" ht="40.5" customHeight="1" thickBot="1" x14ac:dyDescent="0.4">
      <c r="A93" s="3"/>
      <c r="B93" s="552"/>
      <c r="C93" s="553"/>
      <c r="D93" s="554"/>
      <c r="E93" s="555"/>
      <c r="F93" s="554"/>
      <c r="G93" s="554"/>
      <c r="H93" s="554"/>
    </row>
    <row r="94" spans="1:8" ht="57" thickBot="1" x14ac:dyDescent="0.4">
      <c r="B94" s="492" t="s">
        <v>25</v>
      </c>
      <c r="C94" s="493" t="s">
        <v>52</v>
      </c>
      <c r="D94" s="493" t="s">
        <v>26</v>
      </c>
      <c r="E94" s="493" t="s">
        <v>27</v>
      </c>
      <c r="F94" s="494" t="s">
        <v>28</v>
      </c>
      <c r="G94" s="495" t="s">
        <v>29</v>
      </c>
      <c r="H94" s="496" t="s">
        <v>30</v>
      </c>
    </row>
    <row r="95" spans="1:8" ht="19.5" thickBot="1" x14ac:dyDescent="0.4">
      <c r="B95" s="497">
        <v>1</v>
      </c>
      <c r="C95" s="498">
        <v>2</v>
      </c>
      <c r="D95" s="498">
        <v>3</v>
      </c>
      <c r="E95" s="498">
        <v>4</v>
      </c>
      <c r="F95" s="498">
        <v>5</v>
      </c>
      <c r="G95" s="499">
        <v>6</v>
      </c>
      <c r="H95" s="500">
        <v>7</v>
      </c>
    </row>
    <row r="96" spans="1:8" ht="19.5" thickBot="1" x14ac:dyDescent="0.4">
      <c r="B96" s="49"/>
      <c r="C96" s="437"/>
      <c r="D96" s="291" t="s">
        <v>31</v>
      </c>
      <c r="E96" s="169"/>
      <c r="F96" s="50"/>
      <c r="G96" s="501"/>
      <c r="H96" s="439"/>
    </row>
    <row r="97" spans="1:37" ht="15.75" customHeight="1" x14ac:dyDescent="0.35">
      <c r="B97" s="440">
        <v>1</v>
      </c>
      <c r="C97" s="131" t="s">
        <v>64</v>
      </c>
      <c r="D97" s="441" t="s">
        <v>32</v>
      </c>
      <c r="E97" s="442" t="s">
        <v>33</v>
      </c>
      <c r="F97" s="443">
        <v>1</v>
      </c>
      <c r="G97" s="443"/>
      <c r="H97" s="615">
        <f t="shared" ref="H97:H102" si="6">F97*G97</f>
        <v>0</v>
      </c>
    </row>
    <row r="98" spans="1:37" ht="36" customHeight="1" x14ac:dyDescent="0.35">
      <c r="B98" s="91">
        <v>2</v>
      </c>
      <c r="C98" s="90" t="s">
        <v>53</v>
      </c>
      <c r="D98" s="92" t="s">
        <v>34</v>
      </c>
      <c r="E98" s="93" t="s">
        <v>33</v>
      </c>
      <c r="F98" s="94">
        <v>1</v>
      </c>
      <c r="G98" s="94"/>
      <c r="H98" s="607">
        <f t="shared" si="6"/>
        <v>0</v>
      </c>
    </row>
    <row r="99" spans="1:37" ht="22.5" customHeight="1" x14ac:dyDescent="0.35">
      <c r="B99" s="91">
        <v>3</v>
      </c>
      <c r="C99" s="288" t="s">
        <v>65</v>
      </c>
      <c r="D99" s="52" t="s">
        <v>35</v>
      </c>
      <c r="E99" s="93" t="s">
        <v>33</v>
      </c>
      <c r="F99" s="94">
        <v>1</v>
      </c>
      <c r="G99" s="444"/>
      <c r="H99" s="607">
        <f t="shared" si="6"/>
        <v>0</v>
      </c>
    </row>
    <row r="100" spans="1:37" ht="37.5" x14ac:dyDescent="0.35">
      <c r="B100" s="91">
        <v>4</v>
      </c>
      <c r="C100" s="288" t="s">
        <v>66</v>
      </c>
      <c r="D100" s="52" t="s">
        <v>239</v>
      </c>
      <c r="E100" s="93" t="s">
        <v>33</v>
      </c>
      <c r="F100" s="94">
        <v>1</v>
      </c>
      <c r="G100" s="444"/>
      <c r="H100" s="607">
        <f t="shared" si="6"/>
        <v>0</v>
      </c>
    </row>
    <row r="101" spans="1:37" ht="79.5" customHeight="1" x14ac:dyDescent="0.35">
      <c r="B101" s="91">
        <v>5</v>
      </c>
      <c r="C101" s="288" t="s">
        <v>67</v>
      </c>
      <c r="D101" s="52" t="s">
        <v>57</v>
      </c>
      <c r="E101" s="93" t="s">
        <v>33</v>
      </c>
      <c r="F101" s="94">
        <v>1</v>
      </c>
      <c r="G101" s="444"/>
      <c r="H101" s="607">
        <f t="shared" si="6"/>
        <v>0</v>
      </c>
    </row>
    <row r="102" spans="1:37" ht="36.75" customHeight="1" thickBot="1" x14ac:dyDescent="0.4">
      <c r="B102" s="22">
        <v>6</v>
      </c>
      <c r="C102" s="54">
        <v>14</v>
      </c>
      <c r="D102" s="55" t="s">
        <v>83</v>
      </c>
      <c r="E102" s="445" t="s">
        <v>33</v>
      </c>
      <c r="F102" s="446">
        <v>1</v>
      </c>
      <c r="G102" s="446"/>
      <c r="H102" s="616">
        <f t="shared" si="6"/>
        <v>0</v>
      </c>
    </row>
    <row r="103" spans="1:37" ht="18" customHeight="1" thickBot="1" x14ac:dyDescent="0.4">
      <c r="B103" s="57"/>
      <c r="C103" s="58"/>
      <c r="D103" s="58"/>
      <c r="E103" s="726" t="s">
        <v>54</v>
      </c>
      <c r="F103" s="726"/>
      <c r="G103" s="727"/>
      <c r="H103" s="617">
        <f>SUM(H97:H102)</f>
        <v>0</v>
      </c>
    </row>
    <row r="104" spans="1:37" s="7" customFormat="1" ht="19.5" thickBot="1" x14ac:dyDescent="0.3">
      <c r="A104" s="6"/>
      <c r="B104" s="9"/>
      <c r="C104" s="502"/>
      <c r="D104" s="503" t="s">
        <v>36</v>
      </c>
      <c r="E104" s="163"/>
      <c r="F104" s="10"/>
      <c r="G104" s="10"/>
      <c r="H104" s="449"/>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row>
    <row r="105" spans="1:37" s="7" customFormat="1" ht="21" customHeight="1" x14ac:dyDescent="0.35">
      <c r="A105" s="6"/>
      <c r="B105" s="440">
        <f>B102+1</f>
        <v>7</v>
      </c>
      <c r="C105" s="131" t="s">
        <v>68</v>
      </c>
      <c r="D105" s="60" t="s">
        <v>87</v>
      </c>
      <c r="E105" s="442" t="s">
        <v>37</v>
      </c>
      <c r="F105" s="414">
        <v>0.88</v>
      </c>
      <c r="G105" s="450"/>
      <c r="H105" s="615">
        <f>F105*G105</f>
        <v>0</v>
      </c>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row>
    <row r="106" spans="1:37" s="6" customFormat="1" ht="75" customHeight="1" x14ac:dyDescent="0.35">
      <c r="B106" s="91">
        <f>B105+1</f>
        <v>8</v>
      </c>
      <c r="C106" s="288" t="s">
        <v>70</v>
      </c>
      <c r="D106" s="8" t="s">
        <v>259</v>
      </c>
      <c r="E106" s="93" t="s">
        <v>39</v>
      </c>
      <c r="F106" s="98">
        <v>1070</v>
      </c>
      <c r="G106" s="444"/>
      <c r="H106" s="607">
        <f>F106*G106</f>
        <v>0</v>
      </c>
    </row>
    <row r="107" spans="1:37" s="6" customFormat="1" ht="63" customHeight="1" x14ac:dyDescent="0.35">
      <c r="B107" s="91">
        <f t="shared" ref="B107:B108" si="7">B106+1</f>
        <v>9</v>
      </c>
      <c r="C107" s="288" t="s">
        <v>70</v>
      </c>
      <c r="D107" s="8" t="s">
        <v>260</v>
      </c>
      <c r="E107" s="93" t="s">
        <v>38</v>
      </c>
      <c r="F107" s="98">
        <v>200</v>
      </c>
      <c r="G107" s="444"/>
      <c r="H107" s="607">
        <f>F107*G107</f>
        <v>0</v>
      </c>
    </row>
    <row r="108" spans="1:37" s="6" customFormat="1" ht="93.75" x14ac:dyDescent="0.35">
      <c r="B108" s="91">
        <f t="shared" si="7"/>
        <v>10</v>
      </c>
      <c r="C108" s="288" t="s">
        <v>261</v>
      </c>
      <c r="D108" s="8" t="s">
        <v>262</v>
      </c>
      <c r="E108" s="93" t="s">
        <v>39</v>
      </c>
      <c r="F108" s="98">
        <v>1290</v>
      </c>
      <c r="G108" s="94"/>
      <c r="H108" s="607">
        <f t="shared" ref="H108" si="8">F108*G108</f>
        <v>0</v>
      </c>
    </row>
    <row r="109" spans="1:37" s="6" customFormat="1" ht="34.5" customHeight="1" x14ac:dyDescent="0.35">
      <c r="B109" s="728">
        <v>11</v>
      </c>
      <c r="C109" s="731" t="s">
        <v>242</v>
      </c>
      <c r="D109" s="23" t="s">
        <v>263</v>
      </c>
      <c r="E109" s="93" t="s">
        <v>264</v>
      </c>
      <c r="F109" s="98" t="s">
        <v>264</v>
      </c>
      <c r="G109" s="94"/>
      <c r="H109" s="607" t="s">
        <v>264</v>
      </c>
    </row>
    <row r="110" spans="1:37" s="6" customFormat="1" ht="18.75" x14ac:dyDescent="0.35">
      <c r="B110" s="729"/>
      <c r="C110" s="732"/>
      <c r="D110" s="8" t="s">
        <v>265</v>
      </c>
      <c r="E110" s="93" t="s">
        <v>39</v>
      </c>
      <c r="F110" s="98">
        <v>2135</v>
      </c>
      <c r="G110" s="94"/>
      <c r="H110" s="607">
        <f>F110*G110</f>
        <v>0</v>
      </c>
    </row>
    <row r="111" spans="1:37" s="6" customFormat="1" ht="18.75" x14ac:dyDescent="0.35">
      <c r="B111" s="730"/>
      <c r="C111" s="733"/>
      <c r="D111" s="8" t="s">
        <v>266</v>
      </c>
      <c r="E111" s="93" t="s">
        <v>39</v>
      </c>
      <c r="F111" s="98">
        <v>3775</v>
      </c>
      <c r="G111" s="94"/>
      <c r="H111" s="607">
        <f>F111*G111</f>
        <v>0</v>
      </c>
    </row>
    <row r="112" spans="1:37" s="7" customFormat="1" ht="18.75" x14ac:dyDescent="0.35">
      <c r="A112" s="6"/>
      <c r="B112" s="135">
        <v>12</v>
      </c>
      <c r="C112" s="370" t="s">
        <v>93</v>
      </c>
      <c r="D112" s="23" t="s">
        <v>267</v>
      </c>
      <c r="E112" s="93" t="s">
        <v>38</v>
      </c>
      <c r="F112" s="415">
        <v>350</v>
      </c>
      <c r="G112" s="452"/>
      <c r="H112" s="620">
        <f t="shared" ref="H112" si="9">F112*G112</f>
        <v>0</v>
      </c>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row>
    <row r="113" spans="1:37" s="6" customFormat="1" ht="71.25" customHeight="1" x14ac:dyDescent="0.35">
      <c r="B113" s="91">
        <v>13</v>
      </c>
      <c r="C113" s="288"/>
      <c r="D113" s="8" t="s">
        <v>268</v>
      </c>
      <c r="E113" s="93" t="s">
        <v>40</v>
      </c>
      <c r="F113" s="98">
        <v>8.8000000000000007</v>
      </c>
      <c r="G113" s="94"/>
      <c r="H113" s="607">
        <f>F113*G113</f>
        <v>0</v>
      </c>
    </row>
    <row r="114" spans="1:37" s="6" customFormat="1" ht="40.5" customHeight="1" x14ac:dyDescent="0.35">
      <c r="B114" s="728">
        <v>14</v>
      </c>
      <c r="C114" s="734"/>
      <c r="D114" s="8" t="s">
        <v>269</v>
      </c>
      <c r="E114" s="93"/>
      <c r="F114" s="98" t="s">
        <v>264</v>
      </c>
      <c r="G114" s="94"/>
      <c r="H114" s="621" t="s">
        <v>264</v>
      </c>
    </row>
    <row r="115" spans="1:37" s="6" customFormat="1" ht="18.75" x14ac:dyDescent="0.35">
      <c r="B115" s="729"/>
      <c r="C115" s="735"/>
      <c r="D115" s="8" t="s">
        <v>270</v>
      </c>
      <c r="E115" s="93" t="s">
        <v>38</v>
      </c>
      <c r="F115" s="98">
        <v>50</v>
      </c>
      <c r="G115" s="94"/>
      <c r="H115" s="607">
        <f t="shared" ref="H115:H116" si="10">F115*G115</f>
        <v>0</v>
      </c>
      <c r="K115" s="505"/>
      <c r="N115" s="505"/>
    </row>
    <row r="116" spans="1:37" s="6" customFormat="1" ht="19.5" thickBot="1" x14ac:dyDescent="0.4">
      <c r="B116" s="730"/>
      <c r="C116" s="736"/>
      <c r="D116" s="8" t="s">
        <v>271</v>
      </c>
      <c r="E116" s="93" t="s">
        <v>38</v>
      </c>
      <c r="F116" s="98">
        <v>20</v>
      </c>
      <c r="G116" s="94"/>
      <c r="H116" s="607">
        <f t="shared" si="10"/>
        <v>0</v>
      </c>
      <c r="J116" s="505"/>
      <c r="K116" s="505"/>
      <c r="N116" s="505"/>
    </row>
    <row r="117" spans="1:37" s="7" customFormat="1" ht="19.899999999999999" customHeight="1" thickBot="1" x14ac:dyDescent="0.4">
      <c r="A117" s="6"/>
      <c r="B117" s="737" t="s">
        <v>42</v>
      </c>
      <c r="C117" s="738"/>
      <c r="D117" s="738"/>
      <c r="E117" s="738"/>
      <c r="F117" s="738"/>
      <c r="G117" s="739"/>
      <c r="H117" s="166">
        <f>SUM(H105:H116)</f>
        <v>0</v>
      </c>
      <c r="I117" s="6"/>
      <c r="J117" s="505"/>
      <c r="K117" s="505"/>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row>
    <row r="118" spans="1:37" s="7" customFormat="1" ht="19.5" customHeight="1" thickBot="1" x14ac:dyDescent="0.4">
      <c r="A118" s="6"/>
      <c r="B118" s="507"/>
      <c r="C118" s="508"/>
      <c r="D118" s="291" t="s">
        <v>43</v>
      </c>
      <c r="E118" s="509"/>
      <c r="F118" s="510"/>
      <c r="G118" s="508"/>
      <c r="H118" s="511"/>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row>
    <row r="119" spans="1:37" s="6" customFormat="1" ht="93.75" x14ac:dyDescent="0.35">
      <c r="B119" s="440">
        <v>15</v>
      </c>
      <c r="C119" s="131" t="s">
        <v>71</v>
      </c>
      <c r="D119" s="60" t="s">
        <v>272</v>
      </c>
      <c r="E119" s="442" t="s">
        <v>40</v>
      </c>
      <c r="F119" s="414">
        <v>330</v>
      </c>
      <c r="G119" s="443"/>
      <c r="H119" s="615">
        <f t="shared" ref="H119" si="11">F119*G119</f>
        <v>0</v>
      </c>
    </row>
    <row r="120" spans="1:37" s="6" customFormat="1" ht="18.75" x14ac:dyDescent="0.35">
      <c r="B120" s="91">
        <v>16</v>
      </c>
      <c r="C120" s="288" t="s">
        <v>72</v>
      </c>
      <c r="D120" s="23" t="s">
        <v>94</v>
      </c>
      <c r="E120" s="24" t="s">
        <v>39</v>
      </c>
      <c r="F120" s="98">
        <v>1070</v>
      </c>
      <c r="G120" s="94"/>
      <c r="H120" s="607">
        <f>(F120*G120)</f>
        <v>0</v>
      </c>
    </row>
    <row r="121" spans="1:37" s="2" customFormat="1" ht="18.75" x14ac:dyDescent="0.35">
      <c r="A121" s="1"/>
      <c r="B121" s="91">
        <f t="shared" ref="B121:B123" si="12">B120+1</f>
        <v>17</v>
      </c>
      <c r="C121" s="288" t="s">
        <v>245</v>
      </c>
      <c r="D121" s="23" t="s">
        <v>246</v>
      </c>
      <c r="E121" s="93" t="s">
        <v>41</v>
      </c>
      <c r="F121" s="98">
        <v>27</v>
      </c>
      <c r="G121" s="94"/>
      <c r="H121" s="607">
        <f t="shared" ref="H121" si="13">F121*G121</f>
        <v>0</v>
      </c>
    </row>
    <row r="122" spans="1:37" s="2" customFormat="1" ht="56.25" x14ac:dyDescent="0.35">
      <c r="A122" s="1"/>
      <c r="B122" s="91">
        <f t="shared" si="12"/>
        <v>18</v>
      </c>
      <c r="C122" s="288" t="s">
        <v>154</v>
      </c>
      <c r="D122" s="23" t="s">
        <v>273</v>
      </c>
      <c r="E122" s="24" t="s">
        <v>41</v>
      </c>
      <c r="F122" s="98">
        <v>44</v>
      </c>
      <c r="G122" s="94"/>
      <c r="H122" s="607">
        <f>F122*G122</f>
        <v>0</v>
      </c>
    </row>
    <row r="123" spans="1:37" s="2" customFormat="1" ht="38.25" thickBot="1" x14ac:dyDescent="0.4">
      <c r="A123" s="1"/>
      <c r="B123" s="138">
        <f t="shared" si="12"/>
        <v>19</v>
      </c>
      <c r="C123" s="139" t="s">
        <v>154</v>
      </c>
      <c r="D123" s="512" t="s">
        <v>274</v>
      </c>
      <c r="E123" s="140" t="s">
        <v>41</v>
      </c>
      <c r="F123" s="415">
        <v>21</v>
      </c>
      <c r="G123" s="299"/>
      <c r="H123" s="616">
        <f>F123*G123</f>
        <v>0</v>
      </c>
    </row>
    <row r="124" spans="1:37" s="7" customFormat="1" ht="21" customHeight="1" thickBot="1" x14ac:dyDescent="0.4">
      <c r="A124" s="6"/>
      <c r="B124" s="629" t="s">
        <v>44</v>
      </c>
      <c r="C124" s="630"/>
      <c r="D124" s="630"/>
      <c r="E124" s="630"/>
      <c r="F124" s="630"/>
      <c r="G124" s="631"/>
      <c r="H124" s="59">
        <f>SUM(H119:H123)</f>
        <v>0</v>
      </c>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row>
    <row r="125" spans="1:37" s="7" customFormat="1" ht="16.899999999999999" customHeight="1" thickBot="1" x14ac:dyDescent="0.4">
      <c r="A125" s="6"/>
      <c r="B125" s="61"/>
      <c r="C125" s="62"/>
      <c r="D125" s="291" t="s">
        <v>45</v>
      </c>
      <c r="E125" s="462"/>
      <c r="F125" s="12"/>
      <c r="G125" s="12"/>
      <c r="H125" s="463"/>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row>
    <row r="126" spans="1:37" s="6" customFormat="1" ht="43.5" customHeight="1" x14ac:dyDescent="0.35">
      <c r="B126" s="440">
        <v>20</v>
      </c>
      <c r="C126" s="131" t="s">
        <v>73</v>
      </c>
      <c r="D126" s="60" t="s">
        <v>275</v>
      </c>
      <c r="E126" s="442" t="s">
        <v>40</v>
      </c>
      <c r="F126" s="414">
        <v>320</v>
      </c>
      <c r="G126" s="443"/>
      <c r="H126" s="615">
        <f t="shared" ref="H126" si="14">(F126*G126)</f>
        <v>0</v>
      </c>
    </row>
    <row r="127" spans="1:37" s="2" customFormat="1" ht="38.25" customHeight="1" x14ac:dyDescent="0.35">
      <c r="A127" s="3"/>
      <c r="B127" s="91">
        <v>21</v>
      </c>
      <c r="C127" s="288" t="s">
        <v>74</v>
      </c>
      <c r="D127" s="325" t="s">
        <v>276</v>
      </c>
      <c r="E127" s="93" t="s">
        <v>39</v>
      </c>
      <c r="F127" s="98">
        <v>1255</v>
      </c>
      <c r="G127" s="94"/>
      <c r="H127" s="622">
        <f>(F127*G127)</f>
        <v>0</v>
      </c>
      <c r="I127" s="465"/>
    </row>
    <row r="128" spans="1:37" s="2" customFormat="1" ht="37.5" x14ac:dyDescent="0.35">
      <c r="A128" s="3"/>
      <c r="B128" s="91">
        <f t="shared" ref="B128:B134" si="15">B127+1</f>
        <v>22</v>
      </c>
      <c r="C128" s="288" t="s">
        <v>74</v>
      </c>
      <c r="D128" s="159" t="s">
        <v>277</v>
      </c>
      <c r="E128" s="93" t="s">
        <v>40</v>
      </c>
      <c r="F128" s="417">
        <v>7</v>
      </c>
      <c r="G128" s="170"/>
      <c r="H128" s="607">
        <f t="shared" ref="H128:H134" si="16">(F128*G128)</f>
        <v>0</v>
      </c>
      <c r="I128" s="465"/>
    </row>
    <row r="129" spans="1:37" s="6" customFormat="1" ht="56.25" x14ac:dyDescent="0.35">
      <c r="B129" s="91">
        <f t="shared" si="15"/>
        <v>23</v>
      </c>
      <c r="C129" s="288" t="s">
        <v>75</v>
      </c>
      <c r="D129" s="8" t="s">
        <v>278</v>
      </c>
      <c r="E129" s="93" t="s">
        <v>39</v>
      </c>
      <c r="F129" s="98">
        <v>7200</v>
      </c>
      <c r="G129" s="94"/>
      <c r="H129" s="607">
        <f t="shared" si="16"/>
        <v>0</v>
      </c>
    </row>
    <row r="130" spans="1:37" s="2" customFormat="1" ht="38.25" customHeight="1" x14ac:dyDescent="0.35">
      <c r="A130" s="1"/>
      <c r="B130" s="91">
        <f t="shared" si="15"/>
        <v>24</v>
      </c>
      <c r="C130" s="288" t="s">
        <v>76</v>
      </c>
      <c r="D130" s="513" t="s">
        <v>279</v>
      </c>
      <c r="E130" s="93" t="s">
        <v>38</v>
      </c>
      <c r="F130" s="98">
        <v>98</v>
      </c>
      <c r="G130" s="94"/>
      <c r="H130" s="607">
        <f t="shared" si="16"/>
        <v>0</v>
      </c>
    </row>
    <row r="131" spans="1:37" s="6" customFormat="1" ht="56.25" x14ac:dyDescent="0.35">
      <c r="B131" s="91">
        <f t="shared" si="15"/>
        <v>25</v>
      </c>
      <c r="C131" s="288" t="s">
        <v>77</v>
      </c>
      <c r="D131" s="23" t="s">
        <v>280</v>
      </c>
      <c r="E131" s="93" t="s">
        <v>38</v>
      </c>
      <c r="F131" s="98">
        <v>200</v>
      </c>
      <c r="G131" s="94"/>
      <c r="H131" s="607">
        <f t="shared" si="16"/>
        <v>0</v>
      </c>
    </row>
    <row r="132" spans="1:37" s="468" customFormat="1" ht="56.25" x14ac:dyDescent="0.35">
      <c r="B132" s="91">
        <f t="shared" si="15"/>
        <v>26</v>
      </c>
      <c r="C132" s="288" t="s">
        <v>78</v>
      </c>
      <c r="D132" s="8" t="s">
        <v>96</v>
      </c>
      <c r="E132" s="93" t="s">
        <v>39</v>
      </c>
      <c r="F132" s="98">
        <f>5945+1255</f>
        <v>7200</v>
      </c>
      <c r="G132" s="94"/>
      <c r="H132" s="607">
        <f t="shared" si="16"/>
        <v>0</v>
      </c>
    </row>
    <row r="133" spans="1:37" s="6" customFormat="1" ht="95.25" customHeight="1" x14ac:dyDescent="0.35">
      <c r="B133" s="91">
        <f t="shared" si="15"/>
        <v>27</v>
      </c>
      <c r="C133" s="288" t="s">
        <v>281</v>
      </c>
      <c r="D133" s="325" t="s">
        <v>282</v>
      </c>
      <c r="E133" s="93" t="s">
        <v>39</v>
      </c>
      <c r="F133" s="514">
        <v>50</v>
      </c>
      <c r="G133" s="515"/>
      <c r="H133" s="620">
        <f>(F133*G133)</f>
        <v>0</v>
      </c>
    </row>
    <row r="134" spans="1:37" s="6" customFormat="1" ht="19.5" thickBot="1" x14ac:dyDescent="0.4">
      <c r="B134" s="91">
        <f t="shared" si="15"/>
        <v>28</v>
      </c>
      <c r="C134" s="288" t="s">
        <v>283</v>
      </c>
      <c r="D134" s="8" t="s">
        <v>284</v>
      </c>
      <c r="E134" s="93" t="s">
        <v>38</v>
      </c>
      <c r="F134" s="421">
        <v>620</v>
      </c>
      <c r="G134" s="446"/>
      <c r="H134" s="616">
        <f t="shared" si="16"/>
        <v>0</v>
      </c>
    </row>
    <row r="135" spans="1:37" s="7" customFormat="1" ht="24" customHeight="1" thickBot="1" x14ac:dyDescent="0.3">
      <c r="A135" s="6"/>
      <c r="B135" s="632" t="s">
        <v>46</v>
      </c>
      <c r="C135" s="633"/>
      <c r="D135" s="633"/>
      <c r="E135" s="633"/>
      <c r="F135" s="633"/>
      <c r="G135" s="633"/>
      <c r="H135" s="166">
        <f>SUM(H126:H134)</f>
        <v>0</v>
      </c>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row>
    <row r="136" spans="1:37" ht="19.5" thickBot="1" x14ac:dyDescent="0.4">
      <c r="A136" s="2"/>
      <c r="B136" s="63"/>
      <c r="C136" s="64"/>
      <c r="D136" s="65" t="s">
        <v>159</v>
      </c>
      <c r="E136" s="67"/>
      <c r="F136" s="64"/>
      <c r="G136" s="64"/>
      <c r="H136" s="27"/>
      <c r="J136"/>
      <c r="K136"/>
      <c r="L136"/>
      <c r="M136"/>
      <c r="N136"/>
      <c r="O136"/>
      <c r="P136"/>
      <c r="Q136"/>
      <c r="R136"/>
      <c r="S136"/>
      <c r="T136"/>
      <c r="U136"/>
      <c r="V136"/>
      <c r="W136"/>
      <c r="X136"/>
      <c r="Y136"/>
      <c r="Z136"/>
      <c r="AA136"/>
      <c r="AB136"/>
      <c r="AC136"/>
      <c r="AD136"/>
      <c r="AE136"/>
      <c r="AF136"/>
      <c r="AG136"/>
      <c r="AH136"/>
      <c r="AI136"/>
      <c r="AJ136"/>
      <c r="AK136"/>
    </row>
    <row r="137" spans="1:37" ht="18.75" x14ac:dyDescent="0.35">
      <c r="A137" s="2"/>
      <c r="B137" s="66"/>
      <c r="C137" s="290"/>
      <c r="D137" s="291" t="s">
        <v>160</v>
      </c>
      <c r="E137" s="88"/>
      <c r="F137" s="67"/>
      <c r="G137" s="67"/>
      <c r="H137" s="229"/>
      <c r="J137"/>
      <c r="K137"/>
      <c r="L137"/>
      <c r="M137"/>
      <c r="N137"/>
      <c r="O137"/>
      <c r="P137"/>
      <c r="Q137"/>
      <c r="R137"/>
      <c r="S137"/>
      <c r="T137"/>
      <c r="U137"/>
      <c r="V137"/>
      <c r="W137"/>
      <c r="X137"/>
      <c r="Y137"/>
      <c r="Z137"/>
      <c r="AA137"/>
      <c r="AB137"/>
      <c r="AC137"/>
      <c r="AD137"/>
      <c r="AE137"/>
      <c r="AF137"/>
      <c r="AG137"/>
      <c r="AH137"/>
      <c r="AI137"/>
      <c r="AJ137"/>
      <c r="AK137"/>
    </row>
    <row r="138" spans="1:37" ht="65.25" customHeight="1" x14ac:dyDescent="0.35">
      <c r="A138" s="2"/>
      <c r="B138" s="287">
        <v>29</v>
      </c>
      <c r="C138" s="288" t="s">
        <v>55</v>
      </c>
      <c r="D138" s="8" t="s">
        <v>136</v>
      </c>
      <c r="E138" s="24" t="s">
        <v>56</v>
      </c>
      <c r="F138" s="98">
        <v>9</v>
      </c>
      <c r="G138" s="89"/>
      <c r="H138" s="53">
        <f t="shared" ref="H138:H145" si="17">(F138*G138)</f>
        <v>0</v>
      </c>
      <c r="I138"/>
      <c r="J138"/>
      <c r="K138"/>
      <c r="L138"/>
      <c r="M138"/>
      <c r="N138"/>
      <c r="O138"/>
      <c r="P138"/>
      <c r="Q138"/>
      <c r="R138"/>
      <c r="S138"/>
      <c r="T138"/>
      <c r="U138"/>
      <c r="V138"/>
      <c r="W138"/>
      <c r="X138"/>
      <c r="Y138"/>
      <c r="Z138"/>
      <c r="AA138"/>
      <c r="AB138"/>
      <c r="AC138"/>
      <c r="AD138"/>
      <c r="AE138"/>
      <c r="AF138"/>
      <c r="AG138"/>
      <c r="AH138"/>
      <c r="AI138"/>
      <c r="AJ138"/>
      <c r="AK138"/>
    </row>
    <row r="139" spans="1:37" ht="56.25" x14ac:dyDescent="0.35">
      <c r="A139" s="2"/>
      <c r="B139" s="287">
        <v>30</v>
      </c>
      <c r="C139" s="288" t="s">
        <v>55</v>
      </c>
      <c r="D139" s="8" t="s">
        <v>219</v>
      </c>
      <c r="E139" s="24" t="s">
        <v>56</v>
      </c>
      <c r="F139" s="98">
        <v>10</v>
      </c>
      <c r="G139" s="89"/>
      <c r="H139" s="53">
        <f t="shared" si="17"/>
        <v>0</v>
      </c>
      <c r="I139"/>
      <c r="J139"/>
      <c r="K139"/>
      <c r="L139"/>
      <c r="M139"/>
      <c r="N139"/>
      <c r="O139"/>
      <c r="P139"/>
      <c r="Q139"/>
      <c r="R139"/>
      <c r="S139"/>
      <c r="T139"/>
      <c r="U139"/>
      <c r="V139"/>
      <c r="W139"/>
      <c r="X139"/>
      <c r="Y139"/>
      <c r="Z139"/>
      <c r="AA139"/>
      <c r="AB139"/>
      <c r="AC139"/>
      <c r="AD139"/>
      <c r="AE139"/>
      <c r="AF139"/>
      <c r="AG139"/>
      <c r="AH139"/>
      <c r="AI139"/>
      <c r="AJ139"/>
      <c r="AK139"/>
    </row>
    <row r="140" spans="1:37" ht="56.25" x14ac:dyDescent="0.35">
      <c r="A140" s="2"/>
      <c r="B140" s="287">
        <v>31</v>
      </c>
      <c r="C140" s="288" t="s">
        <v>55</v>
      </c>
      <c r="D140" s="8" t="s">
        <v>133</v>
      </c>
      <c r="E140" s="24" t="s">
        <v>56</v>
      </c>
      <c r="F140" s="98">
        <v>9</v>
      </c>
      <c r="G140" s="89"/>
      <c r="H140" s="53">
        <f t="shared" si="17"/>
        <v>0</v>
      </c>
      <c r="I140"/>
      <c r="J140"/>
      <c r="K140"/>
      <c r="L140"/>
      <c r="M140"/>
      <c r="N140"/>
      <c r="O140"/>
      <c r="P140"/>
      <c r="Q140"/>
      <c r="R140"/>
      <c r="S140"/>
      <c r="T140"/>
      <c r="U140"/>
      <c r="V140"/>
      <c r="W140"/>
      <c r="X140"/>
      <c r="Y140"/>
      <c r="Z140"/>
      <c r="AA140"/>
      <c r="AB140"/>
      <c r="AC140"/>
      <c r="AD140"/>
      <c r="AE140"/>
      <c r="AF140"/>
      <c r="AG140"/>
      <c r="AH140"/>
      <c r="AI140"/>
      <c r="AJ140"/>
      <c r="AK140"/>
    </row>
    <row r="141" spans="1:37" ht="56.25" x14ac:dyDescent="0.35">
      <c r="A141" s="2"/>
      <c r="B141" s="287">
        <v>32</v>
      </c>
      <c r="C141" s="288" t="s">
        <v>55</v>
      </c>
      <c r="D141" s="8" t="s">
        <v>229</v>
      </c>
      <c r="E141" s="24" t="s">
        <v>56</v>
      </c>
      <c r="F141" s="98">
        <v>4</v>
      </c>
      <c r="G141" s="89"/>
      <c r="H141" s="53">
        <f>(F141*G141)</f>
        <v>0</v>
      </c>
      <c r="I141"/>
      <c r="J141"/>
      <c r="K141"/>
      <c r="L141"/>
      <c r="M141"/>
      <c r="N141"/>
      <c r="O141"/>
      <c r="P141"/>
      <c r="Q141"/>
      <c r="R141"/>
      <c r="S141"/>
      <c r="T141"/>
      <c r="U141"/>
      <c r="V141"/>
      <c r="W141"/>
      <c r="X141"/>
      <c r="Y141"/>
      <c r="Z141"/>
      <c r="AA141"/>
      <c r="AB141"/>
      <c r="AC141"/>
      <c r="AD141"/>
      <c r="AE141"/>
      <c r="AF141"/>
      <c r="AG141"/>
      <c r="AH141"/>
      <c r="AI141"/>
      <c r="AJ141"/>
      <c r="AK141"/>
    </row>
    <row r="142" spans="1:37" ht="75" x14ac:dyDescent="0.35">
      <c r="A142" s="2"/>
      <c r="B142" s="287">
        <v>33</v>
      </c>
      <c r="C142" s="288"/>
      <c r="D142" s="8" t="s">
        <v>298</v>
      </c>
      <c r="E142" s="24" t="s">
        <v>56</v>
      </c>
      <c r="F142" s="98">
        <v>1</v>
      </c>
      <c r="G142" s="89"/>
      <c r="H142" s="53">
        <f t="shared" ref="H142" si="18">(F142*G142)</f>
        <v>0</v>
      </c>
      <c r="I142"/>
      <c r="J142"/>
      <c r="K142"/>
      <c r="L142"/>
      <c r="M142"/>
      <c r="N142"/>
      <c r="O142"/>
      <c r="P142"/>
      <c r="Q142"/>
      <c r="R142"/>
      <c r="S142"/>
      <c r="T142"/>
      <c r="U142"/>
      <c r="V142"/>
      <c r="W142"/>
      <c r="X142"/>
      <c r="Y142"/>
      <c r="Z142"/>
      <c r="AA142"/>
      <c r="AB142"/>
      <c r="AC142"/>
      <c r="AD142"/>
      <c r="AE142"/>
      <c r="AF142"/>
      <c r="AG142"/>
      <c r="AH142"/>
      <c r="AI142"/>
      <c r="AJ142"/>
      <c r="AK142"/>
    </row>
    <row r="143" spans="1:37" ht="75" x14ac:dyDescent="0.35">
      <c r="A143" s="2"/>
      <c r="B143" s="78">
        <v>34</v>
      </c>
      <c r="C143" s="288" t="s">
        <v>55</v>
      </c>
      <c r="D143" s="8" t="s">
        <v>134</v>
      </c>
      <c r="E143" s="24" t="s">
        <v>38</v>
      </c>
      <c r="F143" s="98">
        <v>132</v>
      </c>
      <c r="G143" s="89"/>
      <c r="H143" s="53">
        <f t="shared" si="17"/>
        <v>0</v>
      </c>
      <c r="I143"/>
      <c r="J143"/>
      <c r="K143"/>
      <c r="L143"/>
      <c r="M143"/>
      <c r="N143"/>
      <c r="O143"/>
      <c r="P143"/>
      <c r="Q143"/>
      <c r="R143"/>
      <c r="S143"/>
      <c r="T143"/>
      <c r="U143"/>
      <c r="V143"/>
      <c r="W143"/>
      <c r="X143"/>
      <c r="Y143"/>
      <c r="Z143"/>
      <c r="AA143"/>
      <c r="AB143"/>
      <c r="AC143"/>
      <c r="AD143"/>
      <c r="AE143"/>
      <c r="AF143"/>
      <c r="AG143"/>
      <c r="AH143"/>
      <c r="AI143"/>
      <c r="AJ143"/>
      <c r="AK143"/>
    </row>
    <row r="144" spans="1:37" ht="75" x14ac:dyDescent="0.35">
      <c r="A144" s="2"/>
      <c r="B144" s="78">
        <v>35</v>
      </c>
      <c r="C144" s="288" t="s">
        <v>55</v>
      </c>
      <c r="D144" s="8" t="s">
        <v>299</v>
      </c>
      <c r="E144" s="24" t="s">
        <v>56</v>
      </c>
      <c r="F144" s="98">
        <v>1</v>
      </c>
      <c r="G144" s="89"/>
      <c r="H144" s="53">
        <f t="shared" si="17"/>
        <v>0</v>
      </c>
      <c r="I144"/>
      <c r="J144"/>
      <c r="K144"/>
      <c r="L144"/>
      <c r="M144"/>
      <c r="N144"/>
      <c r="O144"/>
      <c r="P144"/>
      <c r="Q144"/>
      <c r="R144"/>
      <c r="S144"/>
      <c r="T144"/>
      <c r="U144"/>
      <c r="V144"/>
      <c r="W144"/>
      <c r="X144"/>
      <c r="Y144"/>
      <c r="Z144"/>
      <c r="AA144"/>
      <c r="AB144"/>
      <c r="AC144"/>
      <c r="AD144"/>
      <c r="AE144"/>
      <c r="AF144"/>
      <c r="AG144"/>
      <c r="AH144"/>
      <c r="AI144"/>
      <c r="AJ144"/>
      <c r="AK144"/>
    </row>
    <row r="145" spans="1:37" ht="56.25" x14ac:dyDescent="0.35">
      <c r="A145" s="2"/>
      <c r="B145" s="287">
        <v>36</v>
      </c>
      <c r="C145" s="288" t="s">
        <v>135</v>
      </c>
      <c r="D145" s="8" t="s">
        <v>212</v>
      </c>
      <c r="E145" s="140" t="s">
        <v>40</v>
      </c>
      <c r="F145" s="98">
        <v>4</v>
      </c>
      <c r="G145" s="89"/>
      <c r="H145" s="53">
        <f t="shared" si="17"/>
        <v>0</v>
      </c>
      <c r="I145"/>
      <c r="J145"/>
      <c r="K145"/>
      <c r="L145"/>
      <c r="M145"/>
      <c r="N145"/>
      <c r="O145"/>
      <c r="P145"/>
      <c r="Q145"/>
      <c r="R145"/>
      <c r="S145"/>
      <c r="T145"/>
      <c r="U145"/>
      <c r="V145"/>
      <c r="W145"/>
      <c r="X145"/>
      <c r="Y145"/>
      <c r="Z145"/>
      <c r="AA145"/>
      <c r="AB145"/>
      <c r="AC145"/>
      <c r="AD145"/>
      <c r="AE145"/>
      <c r="AF145"/>
      <c r="AG145"/>
      <c r="AH145"/>
      <c r="AI145"/>
      <c r="AJ145"/>
      <c r="AK145"/>
    </row>
    <row r="146" spans="1:37" ht="57" thickBot="1" x14ac:dyDescent="0.4">
      <c r="A146" s="2"/>
      <c r="B146" s="423">
        <v>37</v>
      </c>
      <c r="C146" s="101"/>
      <c r="D146" s="102" t="s">
        <v>213</v>
      </c>
      <c r="E146" s="140" t="s">
        <v>56</v>
      </c>
      <c r="F146" s="415">
        <v>11</v>
      </c>
      <c r="G146" s="103"/>
      <c r="H146" s="134">
        <f>(F146*G146)</f>
        <v>0</v>
      </c>
      <c r="I146"/>
      <c r="J146"/>
      <c r="K146"/>
      <c r="L146"/>
      <c r="M146"/>
      <c r="N146"/>
      <c r="O146"/>
      <c r="P146"/>
      <c r="Q146"/>
      <c r="R146"/>
      <c r="S146"/>
      <c r="T146"/>
      <c r="U146"/>
      <c r="V146"/>
      <c r="W146"/>
      <c r="X146"/>
      <c r="Y146"/>
      <c r="Z146"/>
      <c r="AA146"/>
      <c r="AB146"/>
      <c r="AC146"/>
      <c r="AD146"/>
      <c r="AE146"/>
      <c r="AF146"/>
      <c r="AG146"/>
      <c r="AH146"/>
      <c r="AI146"/>
      <c r="AJ146"/>
      <c r="AK146"/>
    </row>
    <row r="147" spans="1:37" ht="19.5" thickBot="1" x14ac:dyDescent="0.4">
      <c r="A147" s="2"/>
      <c r="B147" s="292"/>
      <c r="C147" s="293"/>
      <c r="D147" s="65" t="s">
        <v>295</v>
      </c>
      <c r="E147" s="294"/>
      <c r="F147" s="416"/>
      <c r="G147" s="295"/>
      <c r="H147" s="105"/>
      <c r="I147"/>
      <c r="J147"/>
      <c r="K147"/>
      <c r="L147"/>
      <c r="M147"/>
      <c r="N147"/>
      <c r="O147"/>
      <c r="P147"/>
      <c r="Q147"/>
      <c r="R147"/>
      <c r="S147"/>
      <c r="T147"/>
      <c r="U147"/>
      <c r="V147"/>
      <c r="W147"/>
      <c r="X147"/>
      <c r="Y147"/>
      <c r="Z147"/>
      <c r="AA147"/>
      <c r="AB147"/>
      <c r="AC147"/>
      <c r="AD147"/>
      <c r="AE147"/>
      <c r="AF147"/>
      <c r="AG147"/>
      <c r="AH147"/>
      <c r="AI147"/>
      <c r="AJ147"/>
      <c r="AK147"/>
    </row>
    <row r="148" spans="1:37" ht="56.25" x14ac:dyDescent="0.35">
      <c r="A148" s="2"/>
      <c r="B148" s="104">
        <v>38</v>
      </c>
      <c r="C148" s="506" t="s">
        <v>79</v>
      </c>
      <c r="D148" s="99" t="s">
        <v>137</v>
      </c>
      <c r="E148" s="296" t="s">
        <v>39</v>
      </c>
      <c r="F148" s="417">
        <v>138</v>
      </c>
      <c r="G148" s="100"/>
      <c r="H148" s="130">
        <f>(F148*G148)</f>
        <v>0</v>
      </c>
      <c r="I148"/>
      <c r="J148"/>
      <c r="K148"/>
      <c r="L148"/>
      <c r="M148"/>
      <c r="N148"/>
      <c r="O148"/>
      <c r="P148"/>
      <c r="Q148"/>
      <c r="R148"/>
      <c r="S148"/>
      <c r="T148"/>
      <c r="U148"/>
      <c r="V148"/>
      <c r="W148"/>
      <c r="X148"/>
      <c r="Y148"/>
      <c r="Z148"/>
      <c r="AA148"/>
      <c r="AB148"/>
      <c r="AC148"/>
      <c r="AD148"/>
      <c r="AE148"/>
      <c r="AF148"/>
      <c r="AG148"/>
      <c r="AH148"/>
      <c r="AI148"/>
      <c r="AJ148"/>
      <c r="AK148"/>
    </row>
    <row r="149" spans="1:37" ht="75" x14ac:dyDescent="0.35">
      <c r="A149" s="2"/>
      <c r="B149" s="287">
        <v>39</v>
      </c>
      <c r="C149" s="288" t="s">
        <v>79</v>
      </c>
      <c r="D149" s="8" t="s">
        <v>214</v>
      </c>
      <c r="E149" s="24" t="s">
        <v>39</v>
      </c>
      <c r="F149" s="98">
        <v>129</v>
      </c>
      <c r="G149" s="89"/>
      <c r="H149" s="53">
        <f>(F149*G149)</f>
        <v>0</v>
      </c>
      <c r="I149"/>
      <c r="J149"/>
      <c r="K149"/>
      <c r="L149"/>
      <c r="M149"/>
      <c r="N149"/>
      <c r="O149"/>
      <c r="P149"/>
      <c r="Q149"/>
      <c r="R149"/>
      <c r="S149"/>
      <c r="T149"/>
      <c r="U149"/>
      <c r="V149"/>
      <c r="W149"/>
      <c r="X149"/>
      <c r="Y149"/>
      <c r="Z149"/>
      <c r="AA149"/>
      <c r="AB149"/>
      <c r="AC149"/>
      <c r="AD149"/>
      <c r="AE149"/>
      <c r="AF149"/>
      <c r="AG149"/>
      <c r="AH149"/>
      <c r="AI149"/>
      <c r="AJ149"/>
      <c r="AK149"/>
    </row>
    <row r="150" spans="1:37" ht="75.75" thickBot="1" x14ac:dyDescent="0.4">
      <c r="A150" s="2"/>
      <c r="B150" s="287">
        <v>40</v>
      </c>
      <c r="C150" s="288" t="s">
        <v>79</v>
      </c>
      <c r="D150" s="8" t="s">
        <v>300</v>
      </c>
      <c r="E150" s="24" t="s">
        <v>39</v>
      </c>
      <c r="F150" s="98">
        <v>80</v>
      </c>
      <c r="G150" s="89"/>
      <c r="H150" s="53">
        <f>(F150*G150)</f>
        <v>0</v>
      </c>
      <c r="I150"/>
      <c r="J150"/>
      <c r="K150"/>
      <c r="L150"/>
      <c r="M150"/>
      <c r="N150"/>
      <c r="O150"/>
      <c r="P150"/>
      <c r="Q150"/>
      <c r="R150"/>
      <c r="S150"/>
      <c r="T150"/>
      <c r="U150"/>
      <c r="V150"/>
      <c r="W150"/>
      <c r="X150"/>
      <c r="Y150"/>
      <c r="Z150"/>
      <c r="AA150"/>
      <c r="AB150"/>
      <c r="AC150"/>
      <c r="AD150"/>
      <c r="AE150"/>
      <c r="AF150"/>
      <c r="AG150"/>
      <c r="AH150"/>
      <c r="AI150"/>
      <c r="AJ150"/>
      <c r="AK150"/>
    </row>
    <row r="151" spans="1:37" ht="19.5" thickBot="1" x14ac:dyDescent="0.4">
      <c r="A151" s="2"/>
      <c r="B151" s="292"/>
      <c r="C151" s="293"/>
      <c r="D151" s="65" t="s">
        <v>296</v>
      </c>
      <c r="E151" s="294"/>
      <c r="F151" s="416"/>
      <c r="G151" s="295"/>
      <c r="H151" s="105"/>
      <c r="I151"/>
      <c r="J151"/>
      <c r="K151"/>
      <c r="L151"/>
      <c r="M151"/>
      <c r="N151"/>
      <c r="O151"/>
      <c r="P151"/>
      <c r="Q151"/>
      <c r="R151"/>
      <c r="S151"/>
      <c r="T151"/>
      <c r="U151"/>
      <c r="V151"/>
      <c r="W151"/>
      <c r="X151"/>
      <c r="Y151"/>
      <c r="Z151"/>
      <c r="AA151"/>
      <c r="AB151"/>
      <c r="AC151"/>
      <c r="AD151"/>
      <c r="AE151"/>
      <c r="AF151"/>
      <c r="AG151"/>
      <c r="AH151"/>
      <c r="AI151"/>
      <c r="AJ151"/>
      <c r="AK151"/>
    </row>
    <row r="152" spans="1:37" ht="56.25" x14ac:dyDescent="0.35">
      <c r="A152" s="2"/>
      <c r="B152" s="106">
        <v>41</v>
      </c>
      <c r="C152" s="11"/>
      <c r="D152" s="8" t="s">
        <v>301</v>
      </c>
      <c r="E152" s="24" t="s">
        <v>38</v>
      </c>
      <c r="F152" s="98">
        <v>133</v>
      </c>
      <c r="G152" s="89"/>
      <c r="H152" s="53">
        <f t="shared" ref="H152:H154" si="19">(F152*G152)</f>
        <v>0</v>
      </c>
      <c r="I152"/>
      <c r="J152"/>
      <c r="K152"/>
      <c r="L152"/>
      <c r="M152"/>
      <c r="N152"/>
      <c r="O152"/>
      <c r="P152"/>
      <c r="Q152"/>
      <c r="R152"/>
      <c r="S152"/>
      <c r="T152"/>
      <c r="U152"/>
      <c r="V152"/>
      <c r="W152"/>
      <c r="X152"/>
      <c r="Y152"/>
      <c r="Z152"/>
      <c r="AA152"/>
      <c r="AB152"/>
      <c r="AC152"/>
      <c r="AD152"/>
      <c r="AE152"/>
      <c r="AF152"/>
      <c r="AG152"/>
      <c r="AH152"/>
      <c r="AI152"/>
      <c r="AJ152"/>
      <c r="AK152"/>
    </row>
    <row r="153" spans="1:37" ht="37.5" x14ac:dyDescent="0.35">
      <c r="A153" s="2"/>
      <c r="B153" s="106">
        <v>42</v>
      </c>
      <c r="C153" s="11"/>
      <c r="D153" s="8" t="s">
        <v>302</v>
      </c>
      <c r="E153" s="24" t="s">
        <v>56</v>
      </c>
      <c r="F153" s="98">
        <v>1</v>
      </c>
      <c r="G153" s="89"/>
      <c r="H153" s="53">
        <f>(F153*G153)</f>
        <v>0</v>
      </c>
      <c r="I153"/>
      <c r="J153"/>
      <c r="K153"/>
      <c r="L153"/>
      <c r="M153"/>
      <c r="N153"/>
      <c r="O153"/>
      <c r="P153"/>
      <c r="Q153"/>
      <c r="R153"/>
      <c r="S153"/>
      <c r="T153"/>
      <c r="U153"/>
      <c r="V153"/>
      <c r="W153"/>
      <c r="X153"/>
      <c r="Y153"/>
      <c r="Z153"/>
      <c r="AA153"/>
      <c r="AB153"/>
      <c r="AC153"/>
      <c r="AD153"/>
      <c r="AE153"/>
      <c r="AF153"/>
      <c r="AG153"/>
      <c r="AH153"/>
      <c r="AI153"/>
      <c r="AJ153"/>
      <c r="AK153"/>
    </row>
    <row r="154" spans="1:37" ht="56.25" x14ac:dyDescent="0.35">
      <c r="A154" s="2"/>
      <c r="B154" s="78">
        <v>43</v>
      </c>
      <c r="C154" s="11"/>
      <c r="D154" s="8" t="s">
        <v>303</v>
      </c>
      <c r="E154" s="24" t="s">
        <v>39</v>
      </c>
      <c r="F154" s="98">
        <v>16.2</v>
      </c>
      <c r="G154" s="89"/>
      <c r="H154" s="53">
        <f t="shared" si="19"/>
        <v>0</v>
      </c>
      <c r="I154"/>
      <c r="J154"/>
      <c r="K154"/>
      <c r="L154"/>
      <c r="M154"/>
      <c r="N154"/>
      <c r="O154"/>
      <c r="P154"/>
      <c r="Q154"/>
      <c r="R154"/>
      <c r="S154"/>
      <c r="T154"/>
      <c r="U154"/>
      <c r="V154"/>
      <c r="W154"/>
      <c r="X154"/>
      <c r="Y154"/>
      <c r="Z154"/>
      <c r="AA154"/>
      <c r="AB154"/>
      <c r="AC154"/>
      <c r="AD154"/>
      <c r="AE154"/>
      <c r="AF154"/>
      <c r="AG154"/>
      <c r="AH154"/>
      <c r="AI154"/>
      <c r="AJ154"/>
      <c r="AK154"/>
    </row>
    <row r="155" spans="1:37" ht="75" x14ac:dyDescent="0.35">
      <c r="A155" s="2"/>
      <c r="B155" s="78">
        <v>44</v>
      </c>
      <c r="C155" s="11"/>
      <c r="D155" s="8" t="s">
        <v>215</v>
      </c>
      <c r="E155" s="24" t="s">
        <v>56</v>
      </c>
      <c r="F155" s="98">
        <v>4</v>
      </c>
      <c r="G155" s="89"/>
      <c r="H155" s="53">
        <f>(F155*G155)</f>
        <v>0</v>
      </c>
      <c r="I155"/>
      <c r="J155"/>
      <c r="K155"/>
      <c r="L155"/>
      <c r="M155"/>
      <c r="N155"/>
      <c r="O155"/>
      <c r="P155"/>
      <c r="Q155"/>
      <c r="R155"/>
      <c r="S155"/>
      <c r="T155"/>
      <c r="U155"/>
      <c r="V155"/>
      <c r="W155"/>
      <c r="X155"/>
      <c r="Y155"/>
      <c r="Z155"/>
      <c r="AA155"/>
      <c r="AB155"/>
      <c r="AC155"/>
      <c r="AD155"/>
      <c r="AE155"/>
      <c r="AF155"/>
      <c r="AG155"/>
      <c r="AH155"/>
      <c r="AI155"/>
      <c r="AJ155"/>
      <c r="AK155"/>
    </row>
    <row r="156" spans="1:37" ht="57" thickBot="1" x14ac:dyDescent="0.4">
      <c r="A156" s="2"/>
      <c r="B156" s="418">
        <v>45</v>
      </c>
      <c r="C156" s="41"/>
      <c r="D156" s="419" t="s">
        <v>304</v>
      </c>
      <c r="E156" s="420" t="s">
        <v>56</v>
      </c>
      <c r="F156" s="421">
        <v>230</v>
      </c>
      <c r="G156" s="422"/>
      <c r="H156" s="56">
        <f>(F156*G156)</f>
        <v>0</v>
      </c>
      <c r="I156"/>
      <c r="J156"/>
      <c r="K156"/>
      <c r="L156"/>
      <c r="M156"/>
      <c r="N156"/>
      <c r="O156"/>
      <c r="P156"/>
      <c r="Q156"/>
      <c r="R156"/>
      <c r="S156"/>
      <c r="T156"/>
      <c r="U156"/>
      <c r="V156"/>
      <c r="W156"/>
      <c r="X156"/>
      <c r="Y156"/>
      <c r="Z156"/>
      <c r="AA156"/>
      <c r="AB156"/>
      <c r="AC156"/>
      <c r="AD156"/>
      <c r="AE156"/>
      <c r="AF156"/>
      <c r="AG156"/>
      <c r="AH156"/>
      <c r="AI156"/>
      <c r="AJ156"/>
      <c r="AK156"/>
    </row>
    <row r="157" spans="1:37" ht="22.5" customHeight="1" thickBot="1" x14ac:dyDescent="0.4">
      <c r="A157" s="2"/>
      <c r="B157" s="638" t="s">
        <v>285</v>
      </c>
      <c r="C157" s="639"/>
      <c r="D157" s="639"/>
      <c r="E157" s="639"/>
      <c r="F157" s="639"/>
      <c r="G157" s="721"/>
      <c r="H157" s="516">
        <f>SUM(H138:H156)</f>
        <v>0</v>
      </c>
      <c r="J157"/>
      <c r="K157"/>
      <c r="L157"/>
      <c r="M157"/>
      <c r="N157"/>
      <c r="O157"/>
      <c r="P157"/>
      <c r="Q157"/>
      <c r="R157"/>
      <c r="S157"/>
      <c r="T157"/>
      <c r="U157"/>
      <c r="V157"/>
      <c r="W157"/>
      <c r="X157"/>
      <c r="Y157"/>
      <c r="Z157"/>
      <c r="AA157"/>
      <c r="AB157"/>
      <c r="AC157"/>
      <c r="AD157"/>
      <c r="AE157"/>
      <c r="AF157"/>
      <c r="AG157"/>
      <c r="AH157"/>
      <c r="AI157"/>
      <c r="AJ157"/>
      <c r="AK157"/>
    </row>
    <row r="158" spans="1:37" ht="19.5" thickBot="1" x14ac:dyDescent="0.4">
      <c r="E158" s="79"/>
    </row>
    <row r="159" spans="1:37" ht="38.25" customHeight="1" thickBot="1" x14ac:dyDescent="0.4">
      <c r="A159" s="13"/>
      <c r="B159" s="49"/>
      <c r="C159" s="114"/>
      <c r="D159" s="713" t="s">
        <v>286</v>
      </c>
      <c r="E159" s="714"/>
      <c r="F159" s="714"/>
      <c r="G159" s="715"/>
      <c r="H159" s="115"/>
    </row>
    <row r="160" spans="1:37" ht="18.75" x14ac:dyDescent="0.35">
      <c r="A160" s="13"/>
      <c r="B160" s="37"/>
      <c r="C160" s="38"/>
      <c r="D160" s="116" t="s">
        <v>47</v>
      </c>
      <c r="E160" s="116"/>
      <c r="F160" s="117"/>
      <c r="G160" s="116"/>
      <c r="H160" s="85">
        <f>H103</f>
        <v>0</v>
      </c>
    </row>
    <row r="161" spans="1:37" ht="18.75" x14ac:dyDescent="0.35">
      <c r="A161" s="13"/>
      <c r="B161" s="39"/>
      <c r="C161" s="11"/>
      <c r="D161" s="80" t="s">
        <v>48</v>
      </c>
      <c r="E161" s="80"/>
      <c r="F161" s="81"/>
      <c r="G161" s="82"/>
      <c r="H161" s="86">
        <f>H117</f>
        <v>0</v>
      </c>
    </row>
    <row r="162" spans="1:37" s="2" customFormat="1" ht="18.75" x14ac:dyDescent="0.35">
      <c r="A162" s="13"/>
      <c r="B162" s="72"/>
      <c r="C162" s="73"/>
      <c r="D162" s="80" t="s">
        <v>49</v>
      </c>
      <c r="E162" s="83"/>
      <c r="F162" s="81"/>
      <c r="G162" s="82"/>
      <c r="H162" s="86">
        <f>H124</f>
        <v>0</v>
      </c>
    </row>
    <row r="163" spans="1:37" s="2" customFormat="1" ht="18.75" x14ac:dyDescent="0.35">
      <c r="A163" s="1"/>
      <c r="B163" s="14"/>
      <c r="C163" s="8"/>
      <c r="D163" s="83" t="s">
        <v>163</v>
      </c>
      <c r="E163" s="83"/>
      <c r="F163" s="84"/>
      <c r="G163" s="83"/>
      <c r="H163" s="86">
        <f>H135</f>
        <v>0</v>
      </c>
    </row>
    <row r="164" spans="1:37" s="2" customFormat="1" ht="33.75" customHeight="1" thickBot="1" x14ac:dyDescent="0.4">
      <c r="A164" s="1"/>
      <c r="B164" s="154"/>
      <c r="C164" s="155"/>
      <c r="D164" s="156" t="s">
        <v>224</v>
      </c>
      <c r="E164" s="156"/>
      <c r="F164" s="156"/>
      <c r="G164" s="87"/>
      <c r="H164" s="517">
        <f>H157</f>
        <v>0</v>
      </c>
    </row>
    <row r="165" spans="1:37" s="2" customFormat="1" ht="33.75" customHeight="1" thickBot="1" x14ac:dyDescent="0.4">
      <c r="A165" s="1"/>
      <c r="B165" s="113"/>
      <c r="C165" s="480"/>
      <c r="D165" s="716" t="s">
        <v>287</v>
      </c>
      <c r="E165" s="717"/>
      <c r="F165" s="717"/>
      <c r="G165" s="717"/>
      <c r="H165" s="149">
        <f>SUM(H160:H164)</f>
        <v>0</v>
      </c>
    </row>
    <row r="166" spans="1:37" ht="18.75" thickBot="1" x14ac:dyDescent="0.4">
      <c r="D166" s="69" t="s">
        <v>51</v>
      </c>
    </row>
    <row r="167" spans="1:37" ht="38.25" customHeight="1" thickBot="1" x14ac:dyDescent="0.4">
      <c r="B167" s="518"/>
      <c r="C167" s="519"/>
      <c r="D167" s="626" t="s">
        <v>288</v>
      </c>
      <c r="E167" s="627"/>
      <c r="F167" s="627"/>
      <c r="G167" s="628"/>
      <c r="H167" s="149">
        <f>H72</f>
        <v>0</v>
      </c>
    </row>
    <row r="168" spans="1:37" ht="42" customHeight="1" thickBot="1" x14ac:dyDescent="0.4">
      <c r="B168" s="520"/>
      <c r="C168" s="521"/>
      <c r="D168" s="626" t="s">
        <v>287</v>
      </c>
      <c r="E168" s="627"/>
      <c r="F168" s="627"/>
      <c r="G168" s="628"/>
      <c r="H168" s="149">
        <f>H165</f>
        <v>0</v>
      </c>
    </row>
    <row r="169" spans="1:37" ht="27.75" customHeight="1" thickBot="1" x14ac:dyDescent="0.4">
      <c r="B169" s="522"/>
      <c r="C169" s="523"/>
      <c r="D169" s="718" t="s">
        <v>289</v>
      </c>
      <c r="E169" s="719"/>
      <c r="F169" s="719"/>
      <c r="G169" s="720"/>
      <c r="H169" s="556">
        <f>SUM(H167:H168)</f>
        <v>0</v>
      </c>
      <c r="I169" s="357"/>
    </row>
    <row r="170" spans="1:37" ht="36" customHeight="1" x14ac:dyDescent="0.35">
      <c r="D170" s="524"/>
      <c r="E170" s="524"/>
      <c r="F170" s="524"/>
      <c r="G170" s="524"/>
      <c r="H170" s="525"/>
    </row>
    <row r="171" spans="1:37" ht="18.75" x14ac:dyDescent="0.35">
      <c r="A171" s="107"/>
      <c r="B171" s="108"/>
      <c r="C171" s="108"/>
      <c r="D171" s="109" t="s">
        <v>84</v>
      </c>
      <c r="E171" s="108"/>
      <c r="F171" s="110"/>
      <c r="G171" s="111"/>
      <c r="H171" s="112"/>
      <c r="I171"/>
      <c r="J171"/>
      <c r="K171"/>
      <c r="L171"/>
      <c r="M171"/>
      <c r="N171"/>
      <c r="O171"/>
      <c r="P171"/>
      <c r="Q171"/>
      <c r="R171"/>
      <c r="S171"/>
      <c r="T171"/>
      <c r="U171"/>
      <c r="V171"/>
      <c r="W171"/>
      <c r="X171"/>
      <c r="Y171"/>
      <c r="Z171"/>
      <c r="AA171"/>
      <c r="AB171"/>
      <c r="AC171"/>
      <c r="AD171"/>
      <c r="AE171"/>
      <c r="AF171"/>
      <c r="AG171"/>
      <c r="AH171"/>
      <c r="AI171"/>
      <c r="AJ171"/>
      <c r="AK171"/>
    </row>
    <row r="172" spans="1:37" ht="18.75" x14ac:dyDescent="0.35">
      <c r="A172" s="107"/>
      <c r="B172" s="108"/>
      <c r="C172" s="108"/>
      <c r="D172" s="109" t="s">
        <v>85</v>
      </c>
      <c r="E172" s="108"/>
      <c r="F172" s="110"/>
      <c r="G172" s="111"/>
      <c r="H172" s="112"/>
      <c r="I172"/>
      <c r="J172"/>
      <c r="K172"/>
      <c r="L172"/>
      <c r="M172"/>
      <c r="N172"/>
      <c r="O172"/>
      <c r="P172"/>
      <c r="Q172"/>
      <c r="R172"/>
      <c r="S172"/>
      <c r="T172"/>
      <c r="U172"/>
      <c r="V172"/>
      <c r="W172"/>
      <c r="X172"/>
      <c r="Y172"/>
      <c r="Z172"/>
      <c r="AA172"/>
      <c r="AB172"/>
      <c r="AC172"/>
      <c r="AD172"/>
      <c r="AE172"/>
      <c r="AF172"/>
      <c r="AG172"/>
      <c r="AH172"/>
      <c r="AI172"/>
      <c r="AJ172"/>
      <c r="AK172"/>
    </row>
    <row r="173" spans="1:37" ht="18.75" x14ac:dyDescent="0.35">
      <c r="A173" s="107"/>
      <c r="B173" s="108"/>
      <c r="C173" s="108"/>
      <c r="D173" s="109" t="s">
        <v>86</v>
      </c>
      <c r="E173" s="108"/>
      <c r="F173" s="110"/>
      <c r="G173" s="111"/>
      <c r="H173" s="112"/>
      <c r="I173"/>
      <c r="J173"/>
      <c r="K173"/>
      <c r="L173"/>
      <c r="M173"/>
      <c r="N173"/>
      <c r="O173"/>
      <c r="P173"/>
      <c r="Q173"/>
      <c r="R173"/>
      <c r="S173"/>
      <c r="T173"/>
      <c r="U173"/>
      <c r="V173"/>
      <c r="W173"/>
      <c r="X173"/>
      <c r="Y173"/>
      <c r="Z173"/>
      <c r="AA173"/>
      <c r="AB173"/>
      <c r="AC173"/>
      <c r="AD173"/>
      <c r="AE173"/>
      <c r="AF173"/>
      <c r="AG173"/>
      <c r="AH173"/>
      <c r="AI173"/>
      <c r="AJ173"/>
      <c r="AK173"/>
    </row>
  </sheetData>
  <mergeCells count="59">
    <mergeCell ref="D6:H6"/>
    <mergeCell ref="B1:H1"/>
    <mergeCell ref="B2:H2"/>
    <mergeCell ref="B3:H3"/>
    <mergeCell ref="D4:H4"/>
    <mergeCell ref="D5:H5"/>
    <mergeCell ref="D18:H18"/>
    <mergeCell ref="D7:H7"/>
    <mergeCell ref="D8:H8"/>
    <mergeCell ref="D9:H9"/>
    <mergeCell ref="D10:H10"/>
    <mergeCell ref="D11:H11"/>
    <mergeCell ref="D12:H12"/>
    <mergeCell ref="D13:H13"/>
    <mergeCell ref="D14:H14"/>
    <mergeCell ref="D15:H15"/>
    <mergeCell ref="D16:H16"/>
    <mergeCell ref="D17:H17"/>
    <mergeCell ref="D77:H77"/>
    <mergeCell ref="D19:H19"/>
    <mergeCell ref="E30:G30"/>
    <mergeCell ref="B36:G36"/>
    <mergeCell ref="B40:G40"/>
    <mergeCell ref="B48:G48"/>
    <mergeCell ref="B64:G64"/>
    <mergeCell ref="D66:G66"/>
    <mergeCell ref="D72:G72"/>
    <mergeCell ref="B75:H75"/>
    <mergeCell ref="B76:H76"/>
    <mergeCell ref="B74:H74"/>
    <mergeCell ref="D89:H89"/>
    <mergeCell ref="D78:H78"/>
    <mergeCell ref="D79:H79"/>
    <mergeCell ref="D80:H80"/>
    <mergeCell ref="D81:H81"/>
    <mergeCell ref="D82:H82"/>
    <mergeCell ref="D83:H83"/>
    <mergeCell ref="D84:H84"/>
    <mergeCell ref="D85:H85"/>
    <mergeCell ref="D86:H86"/>
    <mergeCell ref="D87:H87"/>
    <mergeCell ref="D88:H88"/>
    <mergeCell ref="B157:G157"/>
    <mergeCell ref="D90:H90"/>
    <mergeCell ref="D91:H91"/>
    <mergeCell ref="D92:H92"/>
    <mergeCell ref="E103:G103"/>
    <mergeCell ref="B109:B111"/>
    <mergeCell ref="C109:C111"/>
    <mergeCell ref="B114:B116"/>
    <mergeCell ref="C114:C116"/>
    <mergeCell ref="B117:G117"/>
    <mergeCell ref="B124:G124"/>
    <mergeCell ref="B135:G135"/>
    <mergeCell ref="D159:G159"/>
    <mergeCell ref="D165:G165"/>
    <mergeCell ref="D167:G167"/>
    <mergeCell ref="D168:G168"/>
    <mergeCell ref="D169:G169"/>
  </mergeCells>
  <pageMargins left="0.70866141732283505" right="0.70866141732283505" top="0.74803149606299202" bottom="0.74803149606299202" header="0.31496062992126" footer="0.31496062992126"/>
  <pageSetup paperSize="9" scale="57" fitToHeight="0" orientation="portrait" r:id="rId1"/>
  <headerFooter>
    <oddHeader>&amp;CБАРАЊЕ ЗА ПОНУДИ - Тендер 7 - Дел 3 - Анекс 1
Реф. Бр.: LRCP-9034-9210-MK-RFB-A.2.1.7 - Тендер 7 - Дел 3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&amp;LГрад Скопје&amp;CРеконструкција на ул. Борис Кидрич и Христо Татарчев&amp;R&amp;P/&amp;N</oddFooter>
  </headerFooter>
  <rowBreaks count="2" manualBreakCount="2">
    <brk id="40" max="7" man="1"/>
    <brk id="103" max="7" man="1"/>
  </rowBreaks>
  <colBreaks count="1" manualBreakCount="1">
    <brk id="3" max="177"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9"/>
  <sheetViews>
    <sheetView tabSelected="1" view="pageBreakPreview" zoomScale="82" zoomScaleSheetLayoutView="82" workbookViewId="0">
      <selection activeCell="H6" sqref="H6"/>
    </sheetView>
  </sheetViews>
  <sheetFormatPr defaultRowHeight="15.75" x14ac:dyDescent="0.25"/>
  <cols>
    <col min="1" max="1" width="6.28515625" customWidth="1"/>
    <col min="2" max="6" width="9.140625" style="17" customWidth="1"/>
    <col min="7" max="7" width="22.28515625" style="17" customWidth="1"/>
    <col min="8" max="8" width="23" style="17" customWidth="1"/>
    <col min="9" max="9" width="27.85546875" customWidth="1"/>
    <col min="10" max="10" width="22.140625" customWidth="1"/>
    <col min="11" max="11" width="21.42578125" bestFit="1" customWidth="1"/>
    <col min="247" max="247" width="6.28515625" customWidth="1"/>
    <col min="248" max="252" width="9.140625" customWidth="1"/>
    <col min="253" max="253" width="20.85546875" customWidth="1"/>
    <col min="254" max="254" width="25" customWidth="1"/>
    <col min="503" max="503" width="6.28515625" customWidth="1"/>
    <col min="504" max="508" width="9.140625" customWidth="1"/>
    <col min="509" max="509" width="20.85546875" customWidth="1"/>
    <col min="510" max="510" width="25" customWidth="1"/>
    <col min="759" max="759" width="6.28515625" customWidth="1"/>
    <col min="760" max="764" width="9.140625" customWidth="1"/>
    <col min="765" max="765" width="20.85546875" customWidth="1"/>
    <col min="766" max="766" width="25" customWidth="1"/>
    <col min="1015" max="1015" width="6.28515625" customWidth="1"/>
    <col min="1016" max="1020" width="9.140625" customWidth="1"/>
    <col min="1021" max="1021" width="20.85546875" customWidth="1"/>
    <col min="1022" max="1022" width="25" customWidth="1"/>
    <col min="1271" max="1271" width="6.28515625" customWidth="1"/>
    <col min="1272" max="1276" width="9.140625" customWidth="1"/>
    <col min="1277" max="1277" width="20.85546875" customWidth="1"/>
    <col min="1278" max="1278" width="25" customWidth="1"/>
    <col min="1527" max="1527" width="6.28515625" customWidth="1"/>
    <col min="1528" max="1532" width="9.140625" customWidth="1"/>
    <col min="1533" max="1533" width="20.85546875" customWidth="1"/>
    <col min="1534" max="1534" width="25" customWidth="1"/>
    <col min="1783" max="1783" width="6.28515625" customWidth="1"/>
    <col min="1784" max="1788" width="9.140625" customWidth="1"/>
    <col min="1789" max="1789" width="20.85546875" customWidth="1"/>
    <col min="1790" max="1790" width="25" customWidth="1"/>
    <col min="2039" max="2039" width="6.28515625" customWidth="1"/>
    <col min="2040" max="2044" width="9.140625" customWidth="1"/>
    <col min="2045" max="2045" width="20.85546875" customWidth="1"/>
    <col min="2046" max="2046" width="25" customWidth="1"/>
    <col min="2295" max="2295" width="6.28515625" customWidth="1"/>
    <col min="2296" max="2300" width="9.140625" customWidth="1"/>
    <col min="2301" max="2301" width="20.85546875" customWidth="1"/>
    <col min="2302" max="2302" width="25" customWidth="1"/>
    <col min="2551" max="2551" width="6.28515625" customWidth="1"/>
    <col min="2552" max="2556" width="9.140625" customWidth="1"/>
    <col min="2557" max="2557" width="20.85546875" customWidth="1"/>
    <col min="2558" max="2558" width="25" customWidth="1"/>
    <col min="2807" max="2807" width="6.28515625" customWidth="1"/>
    <col min="2808" max="2812" width="9.140625" customWidth="1"/>
    <col min="2813" max="2813" width="20.85546875" customWidth="1"/>
    <col min="2814" max="2814" width="25" customWidth="1"/>
    <col min="3063" max="3063" width="6.28515625" customWidth="1"/>
    <col min="3064" max="3068" width="9.140625" customWidth="1"/>
    <col min="3069" max="3069" width="20.85546875" customWidth="1"/>
    <col min="3070" max="3070" width="25" customWidth="1"/>
    <col min="3319" max="3319" width="6.28515625" customWidth="1"/>
    <col min="3320" max="3324" width="9.140625" customWidth="1"/>
    <col min="3325" max="3325" width="20.85546875" customWidth="1"/>
    <col min="3326" max="3326" width="25" customWidth="1"/>
    <col min="3575" max="3575" width="6.28515625" customWidth="1"/>
    <col min="3576" max="3580" width="9.140625" customWidth="1"/>
    <col min="3581" max="3581" width="20.85546875" customWidth="1"/>
    <col min="3582" max="3582" width="25" customWidth="1"/>
    <col min="3831" max="3831" width="6.28515625" customWidth="1"/>
    <col min="3832" max="3836" width="9.140625" customWidth="1"/>
    <col min="3837" max="3837" width="20.85546875" customWidth="1"/>
    <col min="3838" max="3838" width="25" customWidth="1"/>
    <col min="4087" max="4087" width="6.28515625" customWidth="1"/>
    <col min="4088" max="4092" width="9.140625" customWidth="1"/>
    <col min="4093" max="4093" width="20.85546875" customWidth="1"/>
    <col min="4094" max="4094" width="25" customWidth="1"/>
    <col min="4343" max="4343" width="6.28515625" customWidth="1"/>
    <col min="4344" max="4348" width="9.140625" customWidth="1"/>
    <col min="4349" max="4349" width="20.85546875" customWidth="1"/>
    <col min="4350" max="4350" width="25" customWidth="1"/>
    <col min="4599" max="4599" width="6.28515625" customWidth="1"/>
    <col min="4600" max="4604" width="9.140625" customWidth="1"/>
    <col min="4605" max="4605" width="20.85546875" customWidth="1"/>
    <col min="4606" max="4606" width="25" customWidth="1"/>
    <col min="4855" max="4855" width="6.28515625" customWidth="1"/>
    <col min="4856" max="4860" width="9.140625" customWidth="1"/>
    <col min="4861" max="4861" width="20.85546875" customWidth="1"/>
    <col min="4862" max="4862" width="25" customWidth="1"/>
    <col min="5111" max="5111" width="6.28515625" customWidth="1"/>
    <col min="5112" max="5116" width="9.140625" customWidth="1"/>
    <col min="5117" max="5117" width="20.85546875" customWidth="1"/>
    <col min="5118" max="5118" width="25" customWidth="1"/>
    <col min="5367" max="5367" width="6.28515625" customWidth="1"/>
    <col min="5368" max="5372" width="9.140625" customWidth="1"/>
    <col min="5373" max="5373" width="20.85546875" customWidth="1"/>
    <col min="5374" max="5374" width="25" customWidth="1"/>
    <col min="5623" max="5623" width="6.28515625" customWidth="1"/>
    <col min="5624" max="5628" width="9.140625" customWidth="1"/>
    <col min="5629" max="5629" width="20.85546875" customWidth="1"/>
    <col min="5630" max="5630" width="25" customWidth="1"/>
    <col min="5879" max="5879" width="6.28515625" customWidth="1"/>
    <col min="5880" max="5884" width="9.140625" customWidth="1"/>
    <col min="5885" max="5885" width="20.85546875" customWidth="1"/>
    <col min="5886" max="5886" width="25" customWidth="1"/>
    <col min="6135" max="6135" width="6.28515625" customWidth="1"/>
    <col min="6136" max="6140" width="9.140625" customWidth="1"/>
    <col min="6141" max="6141" width="20.85546875" customWidth="1"/>
    <col min="6142" max="6142" width="25" customWidth="1"/>
    <col min="6391" max="6391" width="6.28515625" customWidth="1"/>
    <col min="6392" max="6396" width="9.140625" customWidth="1"/>
    <col min="6397" max="6397" width="20.85546875" customWidth="1"/>
    <col min="6398" max="6398" width="25" customWidth="1"/>
    <col min="6647" max="6647" width="6.28515625" customWidth="1"/>
    <col min="6648" max="6652" width="9.140625" customWidth="1"/>
    <col min="6653" max="6653" width="20.85546875" customWidth="1"/>
    <col min="6654" max="6654" width="25" customWidth="1"/>
    <col min="6903" max="6903" width="6.28515625" customWidth="1"/>
    <col min="6904" max="6908" width="9.140625" customWidth="1"/>
    <col min="6909" max="6909" width="20.85546875" customWidth="1"/>
    <col min="6910" max="6910" width="25" customWidth="1"/>
    <col min="7159" max="7159" width="6.28515625" customWidth="1"/>
    <col min="7160" max="7164" width="9.140625" customWidth="1"/>
    <col min="7165" max="7165" width="20.85546875" customWidth="1"/>
    <col min="7166" max="7166" width="25" customWidth="1"/>
    <col min="7415" max="7415" width="6.28515625" customWidth="1"/>
    <col min="7416" max="7420" width="9.140625" customWidth="1"/>
    <col min="7421" max="7421" width="20.85546875" customWidth="1"/>
    <col min="7422" max="7422" width="25" customWidth="1"/>
    <col min="7671" max="7671" width="6.28515625" customWidth="1"/>
    <col min="7672" max="7676" width="9.140625" customWidth="1"/>
    <col min="7677" max="7677" width="20.85546875" customWidth="1"/>
    <col min="7678" max="7678" width="25" customWidth="1"/>
    <col min="7927" max="7927" width="6.28515625" customWidth="1"/>
    <col min="7928" max="7932" width="9.140625" customWidth="1"/>
    <col min="7933" max="7933" width="20.85546875" customWidth="1"/>
    <col min="7934" max="7934" width="25" customWidth="1"/>
    <col min="8183" max="8183" width="6.28515625" customWidth="1"/>
    <col min="8184" max="8188" width="9.140625" customWidth="1"/>
    <col min="8189" max="8189" width="20.85546875" customWidth="1"/>
    <col min="8190" max="8190" width="25" customWidth="1"/>
    <col min="8439" max="8439" width="6.28515625" customWidth="1"/>
    <col min="8440" max="8444" width="9.140625" customWidth="1"/>
    <col min="8445" max="8445" width="20.85546875" customWidth="1"/>
    <col min="8446" max="8446" width="25" customWidth="1"/>
    <col min="8695" max="8695" width="6.28515625" customWidth="1"/>
    <col min="8696" max="8700" width="9.140625" customWidth="1"/>
    <col min="8701" max="8701" width="20.85546875" customWidth="1"/>
    <col min="8702" max="8702" width="25" customWidth="1"/>
    <col min="8951" max="8951" width="6.28515625" customWidth="1"/>
    <col min="8952" max="8956" width="9.140625" customWidth="1"/>
    <col min="8957" max="8957" width="20.85546875" customWidth="1"/>
    <col min="8958" max="8958" width="25" customWidth="1"/>
    <col min="9207" max="9207" width="6.28515625" customWidth="1"/>
    <col min="9208" max="9212" width="9.140625" customWidth="1"/>
    <col min="9213" max="9213" width="20.85546875" customWidth="1"/>
    <col min="9214" max="9214" width="25" customWidth="1"/>
    <col min="9463" max="9463" width="6.28515625" customWidth="1"/>
    <col min="9464" max="9468" width="9.140625" customWidth="1"/>
    <col min="9469" max="9469" width="20.85546875" customWidth="1"/>
    <col min="9470" max="9470" width="25" customWidth="1"/>
    <col min="9719" max="9719" width="6.28515625" customWidth="1"/>
    <col min="9720" max="9724" width="9.140625" customWidth="1"/>
    <col min="9725" max="9725" width="20.85546875" customWidth="1"/>
    <col min="9726" max="9726" width="25" customWidth="1"/>
    <col min="9975" max="9975" width="6.28515625" customWidth="1"/>
    <col min="9976" max="9980" width="9.140625" customWidth="1"/>
    <col min="9981" max="9981" width="20.85546875" customWidth="1"/>
    <col min="9982" max="9982" width="25" customWidth="1"/>
    <col min="10231" max="10231" width="6.28515625" customWidth="1"/>
    <col min="10232" max="10236" width="9.140625" customWidth="1"/>
    <col min="10237" max="10237" width="20.85546875" customWidth="1"/>
    <col min="10238" max="10238" width="25" customWidth="1"/>
    <col min="10487" max="10487" width="6.28515625" customWidth="1"/>
    <col min="10488" max="10492" width="9.140625" customWidth="1"/>
    <col min="10493" max="10493" width="20.85546875" customWidth="1"/>
    <col min="10494" max="10494" width="25" customWidth="1"/>
    <col min="10743" max="10743" width="6.28515625" customWidth="1"/>
    <col min="10744" max="10748" width="9.140625" customWidth="1"/>
    <col min="10749" max="10749" width="20.85546875" customWidth="1"/>
    <col min="10750" max="10750" width="25" customWidth="1"/>
    <col min="10999" max="10999" width="6.28515625" customWidth="1"/>
    <col min="11000" max="11004" width="9.140625" customWidth="1"/>
    <col min="11005" max="11005" width="20.85546875" customWidth="1"/>
    <col min="11006" max="11006" width="25" customWidth="1"/>
    <col min="11255" max="11255" width="6.28515625" customWidth="1"/>
    <col min="11256" max="11260" width="9.140625" customWidth="1"/>
    <col min="11261" max="11261" width="20.85546875" customWidth="1"/>
    <col min="11262" max="11262" width="25" customWidth="1"/>
    <col min="11511" max="11511" width="6.28515625" customWidth="1"/>
    <col min="11512" max="11516" width="9.140625" customWidth="1"/>
    <col min="11517" max="11517" width="20.85546875" customWidth="1"/>
    <col min="11518" max="11518" width="25" customWidth="1"/>
    <col min="11767" max="11767" width="6.28515625" customWidth="1"/>
    <col min="11768" max="11772" width="9.140625" customWidth="1"/>
    <col min="11773" max="11773" width="20.85546875" customWidth="1"/>
    <col min="11774" max="11774" width="25" customWidth="1"/>
    <col min="12023" max="12023" width="6.28515625" customWidth="1"/>
    <col min="12024" max="12028" width="9.140625" customWidth="1"/>
    <col min="12029" max="12029" width="20.85546875" customWidth="1"/>
    <col min="12030" max="12030" width="25" customWidth="1"/>
    <col min="12279" max="12279" width="6.28515625" customWidth="1"/>
    <col min="12280" max="12284" width="9.140625" customWidth="1"/>
    <col min="12285" max="12285" width="20.85546875" customWidth="1"/>
    <col min="12286" max="12286" width="25" customWidth="1"/>
    <col min="12535" max="12535" width="6.28515625" customWidth="1"/>
    <col min="12536" max="12540" width="9.140625" customWidth="1"/>
    <col min="12541" max="12541" width="20.85546875" customWidth="1"/>
    <col min="12542" max="12542" width="25" customWidth="1"/>
    <col min="12791" max="12791" width="6.28515625" customWidth="1"/>
    <col min="12792" max="12796" width="9.140625" customWidth="1"/>
    <col min="12797" max="12797" width="20.85546875" customWidth="1"/>
    <col min="12798" max="12798" width="25" customWidth="1"/>
    <col min="13047" max="13047" width="6.28515625" customWidth="1"/>
    <col min="13048" max="13052" width="9.140625" customWidth="1"/>
    <col min="13053" max="13053" width="20.85546875" customWidth="1"/>
    <col min="13054" max="13054" width="25" customWidth="1"/>
    <col min="13303" max="13303" width="6.28515625" customWidth="1"/>
    <col min="13304" max="13308" width="9.140625" customWidth="1"/>
    <col min="13309" max="13309" width="20.85546875" customWidth="1"/>
    <col min="13310" max="13310" width="25" customWidth="1"/>
    <col min="13559" max="13559" width="6.28515625" customWidth="1"/>
    <col min="13560" max="13564" width="9.140625" customWidth="1"/>
    <col min="13565" max="13565" width="20.85546875" customWidth="1"/>
    <col min="13566" max="13566" width="25" customWidth="1"/>
    <col min="13815" max="13815" width="6.28515625" customWidth="1"/>
    <col min="13816" max="13820" width="9.140625" customWidth="1"/>
    <col min="13821" max="13821" width="20.85546875" customWidth="1"/>
    <col min="13822" max="13822" width="25" customWidth="1"/>
    <col min="14071" max="14071" width="6.28515625" customWidth="1"/>
    <col min="14072" max="14076" width="9.140625" customWidth="1"/>
    <col min="14077" max="14077" width="20.85546875" customWidth="1"/>
    <col min="14078" max="14078" width="25" customWidth="1"/>
    <col min="14327" max="14327" width="6.28515625" customWidth="1"/>
    <col min="14328" max="14332" width="9.140625" customWidth="1"/>
    <col min="14333" max="14333" width="20.85546875" customWidth="1"/>
    <col min="14334" max="14334" width="25" customWidth="1"/>
    <col min="14583" max="14583" width="6.28515625" customWidth="1"/>
    <col min="14584" max="14588" width="9.140625" customWidth="1"/>
    <col min="14589" max="14589" width="20.85546875" customWidth="1"/>
    <col min="14590" max="14590" width="25" customWidth="1"/>
    <col min="14839" max="14839" width="6.28515625" customWidth="1"/>
    <col min="14840" max="14844" width="9.140625" customWidth="1"/>
    <col min="14845" max="14845" width="20.85546875" customWidth="1"/>
    <col min="14846" max="14846" width="25" customWidth="1"/>
    <col min="15095" max="15095" width="6.28515625" customWidth="1"/>
    <col min="15096" max="15100" width="9.140625" customWidth="1"/>
    <col min="15101" max="15101" width="20.85546875" customWidth="1"/>
    <col min="15102" max="15102" width="25" customWidth="1"/>
    <col min="15351" max="15351" width="6.28515625" customWidth="1"/>
    <col min="15352" max="15356" width="9.140625" customWidth="1"/>
    <col min="15357" max="15357" width="20.85546875" customWidth="1"/>
    <col min="15358" max="15358" width="25" customWidth="1"/>
    <col min="15607" max="15607" width="6.28515625" customWidth="1"/>
    <col min="15608" max="15612" width="9.140625" customWidth="1"/>
    <col min="15613" max="15613" width="20.85546875" customWidth="1"/>
    <col min="15614" max="15614" width="25" customWidth="1"/>
    <col min="15863" max="15863" width="6.28515625" customWidth="1"/>
    <col min="15864" max="15868" width="9.140625" customWidth="1"/>
    <col min="15869" max="15869" width="20.85546875" customWidth="1"/>
    <col min="15870" max="15870" width="25" customWidth="1"/>
    <col min="16119" max="16119" width="6.28515625" customWidth="1"/>
    <col min="16120" max="16124" width="9.140625" customWidth="1"/>
    <col min="16125" max="16125" width="20.85546875" customWidth="1"/>
    <col min="16126" max="16126" width="25" customWidth="1"/>
  </cols>
  <sheetData>
    <row r="1" spans="2:10" ht="22.5" customHeight="1" thickBot="1" x14ac:dyDescent="0.3"/>
    <row r="2" spans="2:10" ht="93.75" customHeight="1" thickBot="1" x14ac:dyDescent="0.3">
      <c r="B2" s="783" t="s">
        <v>308</v>
      </c>
      <c r="C2" s="784"/>
      <c r="D2" s="784"/>
      <c r="E2" s="784"/>
      <c r="F2" s="784"/>
      <c r="G2" s="784"/>
      <c r="H2" s="784"/>
      <c r="I2" s="784"/>
      <c r="J2" s="785"/>
    </row>
    <row r="3" spans="2:10" ht="28.5" customHeight="1" thickBot="1" x14ac:dyDescent="0.3">
      <c r="B3" s="786" t="s">
        <v>309</v>
      </c>
      <c r="C3" s="787"/>
      <c r="D3" s="787"/>
      <c r="E3" s="787"/>
      <c r="F3" s="787"/>
      <c r="G3" s="787"/>
      <c r="H3" s="787"/>
      <c r="I3" s="787"/>
      <c r="J3" s="788"/>
    </row>
    <row r="4" spans="2:10" ht="38.25" thickBot="1" x14ac:dyDescent="0.3">
      <c r="B4" s="789"/>
      <c r="C4" s="790"/>
      <c r="D4" s="790"/>
      <c r="E4" s="790"/>
      <c r="F4" s="790"/>
      <c r="G4" s="790"/>
      <c r="H4" s="31" t="s">
        <v>62</v>
      </c>
      <c r="I4" s="32" t="s">
        <v>138</v>
      </c>
      <c r="J4" s="33" t="s">
        <v>61</v>
      </c>
    </row>
    <row r="5" spans="2:10" ht="39.75" customHeight="1" x14ac:dyDescent="0.35">
      <c r="B5" s="791" t="s">
        <v>207</v>
      </c>
      <c r="C5" s="792"/>
      <c r="D5" s="792"/>
      <c r="E5" s="792"/>
      <c r="F5" s="792"/>
      <c r="G5" s="792"/>
      <c r="H5" s="177">
        <f>'Општина Аеродром'!H96</f>
        <v>0</v>
      </c>
      <c r="I5" s="177">
        <f>H5*10%</f>
        <v>0</v>
      </c>
      <c r="J5" s="311">
        <f>H5+I5</f>
        <v>0</v>
      </c>
    </row>
    <row r="6" spans="2:10" ht="21.75" customHeight="1" x14ac:dyDescent="0.35">
      <c r="B6" s="793" t="s">
        <v>109</v>
      </c>
      <c r="C6" s="794"/>
      <c r="D6" s="794"/>
      <c r="E6" s="794"/>
      <c r="F6" s="794"/>
      <c r="G6" s="794"/>
      <c r="H6" s="360">
        <f>SUM(H5:H5)</f>
        <v>0</v>
      </c>
      <c r="I6" s="361">
        <f>SUM(I5:I5)</f>
        <v>0</v>
      </c>
      <c r="J6" s="362">
        <f>SUM(J5:J5)</f>
        <v>0</v>
      </c>
    </row>
    <row r="7" spans="2:10" ht="41.25" customHeight="1" x14ac:dyDescent="0.35">
      <c r="B7" s="774" t="s">
        <v>171</v>
      </c>
      <c r="C7" s="775"/>
      <c r="D7" s="775"/>
      <c r="E7" s="775"/>
      <c r="F7" s="775"/>
      <c r="G7" s="775"/>
      <c r="H7" s="358">
        <f>'Општина Кисела Вода'!H83</f>
        <v>0</v>
      </c>
      <c r="I7" s="358">
        <f>H7*10%</f>
        <v>0</v>
      </c>
      <c r="J7" s="359">
        <f>H7+I7</f>
        <v>0</v>
      </c>
    </row>
    <row r="8" spans="2:10" ht="21.75" customHeight="1" x14ac:dyDescent="0.35">
      <c r="B8" s="776" t="s">
        <v>169</v>
      </c>
      <c r="C8" s="777"/>
      <c r="D8" s="777"/>
      <c r="E8" s="777"/>
      <c r="F8" s="777"/>
      <c r="G8" s="777"/>
      <c r="H8" s="178">
        <f>SUM(H7:H7)</f>
        <v>0</v>
      </c>
      <c r="I8" s="179">
        <f>SUM(I7:I7)</f>
        <v>0</v>
      </c>
      <c r="J8" s="180">
        <f>SUM(J7:J7)</f>
        <v>0</v>
      </c>
    </row>
    <row r="9" spans="2:10" ht="37.5" customHeight="1" x14ac:dyDescent="0.35">
      <c r="B9" s="795" t="s">
        <v>189</v>
      </c>
      <c r="C9" s="796"/>
      <c r="D9" s="796"/>
      <c r="E9" s="796"/>
      <c r="F9" s="796"/>
      <c r="G9" s="796"/>
      <c r="H9" s="29">
        <f>'Општина Чучер Сандево'!H73</f>
        <v>0</v>
      </c>
      <c r="I9" s="29">
        <f>H9*10%</f>
        <v>0</v>
      </c>
      <c r="J9" s="30">
        <f>H9+I9</f>
        <v>0</v>
      </c>
    </row>
    <row r="10" spans="2:10" ht="25.5" customHeight="1" x14ac:dyDescent="0.35">
      <c r="B10" s="776" t="s">
        <v>188</v>
      </c>
      <c r="C10" s="777"/>
      <c r="D10" s="777"/>
      <c r="E10" s="777"/>
      <c r="F10" s="777"/>
      <c r="G10" s="777"/>
      <c r="H10" s="178">
        <f>SUM(H9:H9)</f>
        <v>0</v>
      </c>
      <c r="I10" s="179">
        <f>SUM(I9:I9)</f>
        <v>0</v>
      </c>
      <c r="J10" s="180">
        <f>SUM(J9:J9)</f>
        <v>0</v>
      </c>
    </row>
    <row r="11" spans="2:10" ht="41.25" customHeight="1" x14ac:dyDescent="0.35">
      <c r="B11" s="774" t="s">
        <v>206</v>
      </c>
      <c r="C11" s="775"/>
      <c r="D11" s="775"/>
      <c r="E11" s="775"/>
      <c r="F11" s="775"/>
      <c r="G11" s="775"/>
      <c r="H11" s="358">
        <f>'Општина Бутел'!H238</f>
        <v>0</v>
      </c>
      <c r="I11" s="358">
        <f>H11*10%</f>
        <v>0</v>
      </c>
      <c r="J11" s="359">
        <f>H11+I11</f>
        <v>0</v>
      </c>
    </row>
    <row r="12" spans="2:10" ht="42" customHeight="1" x14ac:dyDescent="0.35">
      <c r="B12" s="772" t="s">
        <v>293</v>
      </c>
      <c r="C12" s="773"/>
      <c r="D12" s="773"/>
      <c r="E12" s="773"/>
      <c r="F12" s="773"/>
      <c r="G12" s="773"/>
      <c r="H12" s="358">
        <f>'Општина Бутел'!H239</f>
        <v>0</v>
      </c>
      <c r="I12" s="358">
        <f>H12*10%</f>
        <v>0</v>
      </c>
      <c r="J12" s="359">
        <f>H12+I12</f>
        <v>0</v>
      </c>
    </row>
    <row r="13" spans="2:10" ht="42" customHeight="1" x14ac:dyDescent="0.35">
      <c r="B13" s="774" t="s">
        <v>294</v>
      </c>
      <c r="C13" s="775"/>
      <c r="D13" s="775"/>
      <c r="E13" s="775"/>
      <c r="F13" s="775"/>
      <c r="G13" s="775"/>
      <c r="H13" s="358">
        <f>'Општина Бутел'!H240</f>
        <v>0</v>
      </c>
      <c r="I13" s="358">
        <f>H13*10%</f>
        <v>0</v>
      </c>
      <c r="J13" s="359">
        <f>H13+I13</f>
        <v>0</v>
      </c>
    </row>
    <row r="14" spans="2:10" ht="21.75" customHeight="1" x14ac:dyDescent="0.35">
      <c r="B14" s="776" t="s">
        <v>237</v>
      </c>
      <c r="C14" s="777"/>
      <c r="D14" s="777"/>
      <c r="E14" s="777"/>
      <c r="F14" s="777"/>
      <c r="G14" s="777"/>
      <c r="H14" s="178">
        <f>SUM(H11:H13)</f>
        <v>0</v>
      </c>
      <c r="I14" s="179">
        <f>SUM(I11:I13)</f>
        <v>0</v>
      </c>
      <c r="J14" s="180">
        <f>SUM(J11:J13)</f>
        <v>0</v>
      </c>
    </row>
    <row r="15" spans="2:10" ht="42" customHeight="1" x14ac:dyDescent="0.35">
      <c r="B15" s="772" t="s">
        <v>290</v>
      </c>
      <c r="C15" s="773"/>
      <c r="D15" s="773"/>
      <c r="E15" s="773"/>
      <c r="F15" s="773"/>
      <c r="G15" s="773"/>
      <c r="H15" s="358">
        <f>'Град Скопје '!H167</f>
        <v>0</v>
      </c>
      <c r="I15" s="358">
        <f>H15*10%</f>
        <v>0</v>
      </c>
      <c r="J15" s="359">
        <f>H15+I15</f>
        <v>0</v>
      </c>
    </row>
    <row r="16" spans="2:10" ht="42" customHeight="1" x14ac:dyDescent="0.35">
      <c r="B16" s="774" t="s">
        <v>291</v>
      </c>
      <c r="C16" s="775"/>
      <c r="D16" s="775"/>
      <c r="E16" s="775"/>
      <c r="F16" s="775"/>
      <c r="G16" s="775"/>
      <c r="H16" s="358">
        <f>'Град Скопје '!H168</f>
        <v>0</v>
      </c>
      <c r="I16" s="358">
        <f>H16*10%</f>
        <v>0</v>
      </c>
      <c r="J16" s="359">
        <f>H16+I16</f>
        <v>0</v>
      </c>
    </row>
    <row r="17" spans="2:11" ht="21.75" customHeight="1" x14ac:dyDescent="0.35">
      <c r="B17" s="776" t="s">
        <v>292</v>
      </c>
      <c r="C17" s="777"/>
      <c r="D17" s="777"/>
      <c r="E17" s="777"/>
      <c r="F17" s="777"/>
      <c r="G17" s="777"/>
      <c r="H17" s="178">
        <f>SUM(H15:H16)</f>
        <v>0</v>
      </c>
      <c r="I17" s="179">
        <f>SUM(I15:I16)</f>
        <v>0</v>
      </c>
      <c r="J17" s="180">
        <f>SUM(J15:J16)</f>
        <v>0</v>
      </c>
      <c r="K17" s="526"/>
    </row>
    <row r="18" spans="2:11" ht="26.25" customHeight="1" thickBot="1" x14ac:dyDescent="0.4">
      <c r="B18" s="778" t="s">
        <v>310</v>
      </c>
      <c r="C18" s="779"/>
      <c r="D18" s="779"/>
      <c r="E18" s="779"/>
      <c r="F18" s="779"/>
      <c r="G18" s="779"/>
      <c r="H18" s="28">
        <f>H6+H8+H10+H14+H17</f>
        <v>0</v>
      </c>
      <c r="I18" s="181">
        <f>I6+I8+I10+I14+I17</f>
        <v>0</v>
      </c>
      <c r="J18" s="182">
        <f>J6+J8+J10+J14+J17</f>
        <v>0</v>
      </c>
    </row>
    <row r="19" spans="2:11" ht="29.25" customHeight="1" thickBot="1" x14ac:dyDescent="0.3">
      <c r="B19" s="780" t="s">
        <v>63</v>
      </c>
      <c r="C19" s="781"/>
      <c r="D19" s="781"/>
      <c r="E19" s="781"/>
      <c r="F19" s="781"/>
      <c r="G19" s="781"/>
      <c r="H19" s="781"/>
      <c r="I19" s="782"/>
      <c r="J19" s="183">
        <f>J18</f>
        <v>0</v>
      </c>
    </row>
  </sheetData>
  <mergeCells count="18">
    <mergeCell ref="B19:I19"/>
    <mergeCell ref="B2:J2"/>
    <mergeCell ref="B3:J3"/>
    <mergeCell ref="B4:G4"/>
    <mergeCell ref="B5:G5"/>
    <mergeCell ref="B6:G6"/>
    <mergeCell ref="B12:G12"/>
    <mergeCell ref="B14:G14"/>
    <mergeCell ref="B9:G9"/>
    <mergeCell ref="B10:G10"/>
    <mergeCell ref="B7:G7"/>
    <mergeCell ref="B8:G8"/>
    <mergeCell ref="B11:G11"/>
    <mergeCell ref="B15:G15"/>
    <mergeCell ref="B16:G16"/>
    <mergeCell ref="B17:G17"/>
    <mergeCell ref="B13:G13"/>
    <mergeCell ref="B18:G18"/>
  </mergeCells>
  <phoneticPr fontId="19" type="noConversion"/>
  <pageMargins left="0.70866141732283505" right="0.70866141732283505" top="0.74803149606299202" bottom="0.74803149606299202" header="0.31496062992126" footer="0.31496062992126"/>
  <pageSetup paperSize="9" scale="74" orientation="landscape" r:id="rId1"/>
  <headerFooter>
    <oddHeader>&amp;CБАРАЊЕ ЗА ПОНУДИ - Тендер 7 - Дел3- АНЕКС БР. 1 Реф. Бр.: LRCP-9034-MK-RFB-A.2.1.7 - Тендер 7 - Дел 3-Градежни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&amp;LРекапитулар за Тендер 7 Дел 3&amp;R&amp;P/&amp;N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Општина Аеродром</vt:lpstr>
      <vt:lpstr>Општина Кисела Вода</vt:lpstr>
      <vt:lpstr>Општина Чучер Сандево</vt:lpstr>
      <vt:lpstr>Општина Бутел</vt:lpstr>
      <vt:lpstr>Град Скопје </vt:lpstr>
      <vt:lpstr>Тендер7-Дел2-Рекапитулар</vt:lpstr>
      <vt:lpstr>'Град Скопје '!Print_Area</vt:lpstr>
      <vt:lpstr>'Општина Аеродром'!Print_Area</vt:lpstr>
      <vt:lpstr>'Општина Бутел'!Print_Area</vt:lpstr>
      <vt:lpstr>'Општина Кисела Вода'!Print_Area</vt:lpstr>
      <vt:lpstr>'Тендер7-Дел2-Рекапитулар'!Print_Area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Elizabeta Sokolovska</dc:creator>
  <cp:lastModifiedBy>Kostadin Sazdov</cp:lastModifiedBy>
  <cp:lastPrinted>2023-11-02T08:24:13Z</cp:lastPrinted>
  <dcterms:created xsi:type="dcterms:W3CDTF">2021-09-06T05:13:51Z</dcterms:created>
  <dcterms:modified xsi:type="dcterms:W3CDTF">2023-11-02T08:35:05Z</dcterms:modified>
</cp:coreProperties>
</file>